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Gol • Prisma • Frontier • Troller 16 • Audi • Sonata • Lancer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=HYPERLINK("https://leilaoonline.net/lote/detalhe/51557", "001")</f>
      </c>
      <c r="B11" s="4" t="s">
        <f>=HYPERLINK("https://leilaoonline.net/lote/detalhe/51557", "VW FOX 1.0; 2006/2007; CINZA; ALC./GASOL.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=HYPERLINK("https://leilaoonline.net/lote/detalhe/51294", "002")</f>
      </c>
      <c r="B12" s="4" t="s">
        <f>=HYPERLINK("https://leilaoonline.net/lote/detalhe/51294",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95</t>
        </is>
      </c>
      <c r="E12" s="5" t="inlineStr">
        <is>
          <t>49.750,00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=HYPERLINK("https://leilaoonline.net/lote/detalhe/51275", "003")</f>
      </c>
      <c r="B13" s="4" t="s">
        <f>=HYPERLINK("https://leilaoonline.net/lote/detalhe/51275", "VW; GOL 1.0 GIV; 2011/2011; PRATA; ALCO./GASOL; FROTA 226-22-05-2020 -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=HYPERLINK("https://leilaoonline.net/lote/detalhe/51268", "004")</f>
      </c>
      <c r="B14" s="4" t="s">
        <f>=HYPERLINK("https://leilaoonline.net/lote/detalhe/51268", "VW; GOL 1.0 GIV; 2011/2011; PRATA; ALCO./GASOL; FROTA 480-22-05-2020 - FUNCIONANDO")</f>
      </c>
      <c r="C14" s="4" t="inlineStr">
        <is>
          <t>Vendido</t>
        </is>
      </c>
      <c r="D14" s="4" t="inlineStr">
        <is>
          <t>56</t>
        </is>
      </c>
      <c r="E14" s="5" t="inlineStr">
        <is>
          <t>12.700,00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=HYPERLINK("https://leilaoonline.net/lote/detalhe/51277", "006")</f>
      </c>
      <c r="B15" s="4" t="s">
        <f>=HYPERLINK("https://leilaoonline.net/lote/detalhe/51277", "RENAULT DUSTER 20 D 4X2; 2015/2015; PRATA; ALCO./GASOL. - FROTA 500-05-06-2020")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23.000,00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=HYPERLINK("https://leilaoonline.net/lote/detalhe/51269", "007")</f>
      </c>
      <c r="B16" s="4" t="s">
        <f>=HYPERLINK("https://leilaoonline.net/lote/detalhe/51269", "FORD; RANGER XLT 12P; 2009/2009; PRETA; DIESEL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=HYPERLINK("https://leilaoonline.net/lote/detalhe/51278", "008")</f>
      </c>
      <c r="B17" s="4" t="s">
        <f>=HYPERLINK("https://leilaoonline.net/lote/detalhe/51278", "VW; NOVO VOYAGE; 2017/2018; BRANCA; ALCO./GASOL. - FUNCIONANDO - IPVA 2020 PAGO")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=HYPERLINK("https://leilaoonline.net/lote/detalhe/50301", "009")</f>
      </c>
      <c r="B18" s="4" t="s">
        <f>=HYPERLINK("https://leilaoonline.net/lote/detalhe/50301", "TROLLER T-4 4X4 3.2 20V TDI; 2015/2016; VERDE; DIESEL")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54.550,00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=HYPERLINK("https://leilaoonline.net/lote/detalhe/51282", "010")</f>
      </c>
      <c r="B19" s="4" t="s">
        <f>=HYPERLINK("https://leilaoonline.net/lote/detalhe/51282", "VW; GOL GL; 1992/1992; VERDE; ALCOOL - RODAS SUSPENSÃO E TURBO LEGALIZADO APROX. 400CV")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=HYPERLINK("https://leilaoonline.net/lote/detalhe/51271", "011")</f>
      </c>
      <c r="B20" s="4" t="s">
        <f>=HYPERLINK("https://leilaoonline.net/lote/detalhe/51271", "JEEP COMPASS TRAILHAWK D; 2017/2017; PRETA; DIESEL - FUNCIONANDO")</f>
      </c>
      <c r="C20" s="4" t="inlineStr">
        <is>
          <t>Não vendido</t>
        </is>
      </c>
      <c r="D20" s="4" t="inlineStr">
        <is>
          <t>70</t>
        </is>
      </c>
      <c r="E20" s="5" t="inlineStr">
        <is>
          <t>87.650,00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=HYPERLINK("https://leilaoonline.net/lote/detalhe/50302", "012")</f>
      </c>
      <c r="B21" s="4" t="s">
        <f>=HYPERLINK("https://leilaoonline.net/lote/detalhe/50302", "VOLKSWAGEN; JETTA VARIANT; 2010/2010; PRETA; GASOLINA - FUNCIONANDO - BLINDADO")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=HYPERLINK("https://leilaoonline.net/lote/detalhe/51279", "013")</f>
      </c>
      <c r="B22" s="4" t="s">
        <f>=HYPERLINK("https://leilaoonline.net/lote/detalhe/51279", "VW; GOL 1.6, 2008/2009, BRANCA; ALC./GASOL - FROTA F038 -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11.150,00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=HYPERLINK("https://leilaoonline.net/lote/detalhe/51555", "014")</f>
      </c>
      <c r="B23" s="4" t="s">
        <f>=HYPERLINK("https://leilaoonline.net/lote/detalhe/51555", "HONDA, FIT LX CVT, 2016/2017, PRATA; ALCO./GASOL., FUNCIONANDO - IPVA 2020 PAGO")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31.100,00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=HYPERLINK("https://leilaoonline.net/lote/detalhe/51280", "015")</f>
      </c>
      <c r="B24" s="4" t="s">
        <f>=HYPERLINK("https://leilaoonline.net/lote/detalhe/51280", "VW; GOL 1.0 GIV; 2011/2011; PRATA; ALCO./GASOL; FROTA 169-22-05-2020 -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12.350,00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=HYPERLINK("https://leilaoonline.net/lote/detalhe/51255", "016")</f>
      </c>
      <c r="B25" s="4" t="s">
        <f>=HYPERLINK("https://leilaoonline.net/lote/detalhe/51255", "VOLKSWAGEN; KOMBI FURGÃO; 2006/2006; ALCO/GASOL.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=HYPERLINK("https://leilaoonline.net/lote/detalhe/51556", "017")</f>
      </c>
      <c r="B26" s="4" t="s">
        <f>=HYPERLINK("https://leilaoonline.net/lote/detalhe/51556", "VW; FUSCA 1300; 1974/1974; MARROM; GASOLINA - FUNCIONANDO")</f>
      </c>
      <c r="C26" s="4" t="inlineStr">
        <is>
          <t>Vendido</t>
        </is>
      </c>
      <c r="D26" s="4" t="inlineStr">
        <is>
          <t>55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=HYPERLINK("https://leilaoonline.net/lote/detalhe/51558", "018")</f>
      </c>
      <c r="B27" s="4" t="s">
        <f>=HYPERLINK("https://leilaoonline.net/lote/detalhe/51558", "VW: GOL 1.0; 2003/2003; CINZA; GASOLINA;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5.800,00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=HYPERLINK("https://leilaoonline.net/lote/detalhe/51559", "019")</f>
      </c>
      <c r="B28" s="4" t="s">
        <f>=HYPERLINK("https://leilaoonline.net/lote/detalhe/51559", "SUBARU; SVX 3.3 CUPÊ 4X4 AUT; 1993; PRETA; GASOLINA - FUNCIONANDO")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15.250,00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=HYPERLINK("https://leilaoonline.net/lote/detalhe/51286", "029")</f>
      </c>
      <c r="B29" s="4" t="s">
        <f>=HYPERLINK("https://leilaoonline.net/lote/detalhe/51286", "CAMINHÃO SCANIA G420A6X4; 2008/2008; BRANCA; DIESEL - FUNCIONANDO")</f>
      </c>
      <c r="C29" s="4" t="inlineStr">
        <is>
          <t>Vendido</t>
        </is>
      </c>
      <c r="D29" s="4" t="inlineStr">
        <is>
          <t>43</t>
        </is>
      </c>
      <c r="E29" s="5" t="inlineStr">
        <is>
          <t>80.350,00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=HYPERLINK("https://leilaoonline.net/lote/detalhe/51252", "048")</f>
      </c>
      <c r="B30" s="4" t="s">
        <f>=HYPERLINK("https://leilaoonline.net/lote/detalhe/51252", "FIAT PALIO WEEKEND ATTRATIVE ANO 2016 MOD 2017, COR PRATA, FLEX, FROTA 048 -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18.800,00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=HYPERLINK("https://leilaoonline.net/lote/detalhe/50300", "100")</f>
      </c>
      <c r="B31" s="4" t="s">
        <f>=HYPERLINK("https://leilaoonline.net/lote/detalhe/50300", "VW; PASSAT LM; 1975/1975; BEGE; GASOLINA - FUNCIONANDO")</f>
      </c>
      <c r="C31" s="4" t="inlineStr">
        <is>
          <t>Vendido</t>
        </is>
      </c>
      <c r="D31" s="4" t="inlineStr">
        <is>
          <t>25</t>
        </is>
      </c>
      <c r="E31" s="5" t="inlineStr">
        <is>
          <t>7.300,00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=HYPERLINK("https://leilaoonline.net/lote/detalhe/51281", "103")</f>
      </c>
      <c r="B32" s="4" t="s">
        <f>=HYPERLINK("https://leilaoonline.net/lote/detalhe/51281", "CHEVROLET; MONTANA LS; 2011/2012; CINZA; ALCO./GASOL. - FUNCIONANDO - IPVA 2020 PAGO")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17.800,00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=HYPERLINK("https://leilaoonline.net/lote/detalhe/50292", "107")</f>
      </c>
      <c r="B33" s="4" t="s">
        <f>=HYPERLINK("https://leilaoonline.net/lote/detalhe/50292", "FIAT; ARGO DRIVE 1.3; 2018/2019; BRANCA; GASOL./ALCOOL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34.250,00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=HYPERLINK("https://leilaoonline.net/lote/detalhe/50299", "108")</f>
      </c>
      <c r="B34" s="4" t="s">
        <f>=HYPERLINK("https://leilaoonline.net/lote/detalhe/50299", "CHEVROLET; PRISMA 1.4L LT; 2012/2012;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14.500,00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=HYPERLINK("https://leilaoonline.net/lote/detalhe/50297", "109")</f>
      </c>
      <c r="B35" s="4" t="s">
        <f>=HYPERLINK("https://leilaoonline.net/lote/detalhe/50297", "FIAT UNO SPORTING 1.4; 2012/2013; BRANCA; ALCO./GASOL - FUNCIONANDO")</f>
      </c>
      <c r="C35" s="4" t="inlineStr">
        <is>
          <t>Não vendido</t>
        </is>
      </c>
      <c r="D35" s="4" t="inlineStr">
        <is>
          <t>64</t>
        </is>
      </c>
      <c r="E35" s="5" t="inlineStr">
        <is>
          <t>18.750,00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=HYPERLINK("https://leilaoonline.net/lote/detalhe/51274", "112")</f>
      </c>
      <c r="B36" s="4" t="s">
        <f>=HYPERLINK("https://leilaoonline.net/lote/detalhe/51274", "FIAT; MOBI WAY, 2017/2018, BRANCA; ALCO./GASOL. - COMPLETO - FROTA  063 - 05.06.202 - FUNCIONANDO")</f>
      </c>
      <c r="C36" s="4" t="inlineStr">
        <is>
          <t>Vendido</t>
        </is>
      </c>
      <c r="D36" s="4" t="inlineStr">
        <is>
          <t>36</t>
        </is>
      </c>
      <c r="E36" s="5" t="inlineStr">
        <is>
          <t>22.250,00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=HYPERLINK("https://leilaoonline.net/lote/detalhe/50291", "115")</f>
      </c>
      <c r="B37" s="4" t="s">
        <f>=HYPERLINK("https://leilaoonline.net/lote/detalhe/50291", "HONDA HR-V EX; 2018/2018; VERMELHA; ALCO./GASOL. - FUNCIONANDO - APROX. 20.800KM")</f>
      </c>
      <c r="C37" s="4" t="inlineStr">
        <is>
          <t>Vendido</t>
        </is>
      </c>
      <c r="D37" s="4" t="inlineStr">
        <is>
          <t>41</t>
        </is>
      </c>
      <c r="E37" s="5" t="inlineStr">
        <is>
          <t>58.950,00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=HYPERLINK("https://leilaoonline.net/lote/detalhe/50295", "116")</f>
      </c>
      <c r="B38" s="4" t="s">
        <f>=HYPERLINK("https://leilaoonline.net/lote/detalhe/50295", "TOYOTA ETIOS SEDAN; 2013/2014; PRATA; ALCO./GASOL. - FUNCIONANDO")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18.250,00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=HYPERLINK("https://leilaoonline.net/lote/detalhe/51276", "118")</f>
      </c>
      <c r="B39" s="4" t="s">
        <f>=HYPERLINK("https://leilaoonline.net/lote/detalhe/51276", "FIAT PALIO WEEKEND ATTRATIVE ANO 2016 MOD 2017, COR PRATA, FLEX, FROTA 118 -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18.900,00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=HYPERLINK("https://leilaoonline.net/lote/detalhe/50293", "120")</f>
      </c>
      <c r="B40" s="4" t="s">
        <f>=HYPERLINK("https://leilaoonline.net/lote/detalhe/50293", "HYUNDAI; SONATA GLS.; 2011/2012; PRETA; GASOLINA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38.150,00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=HYPERLINK("https://leilaoonline.net/lote/detalhe/50298", "122")</f>
      </c>
      <c r="B41" s="4" t="s">
        <f>=HYPERLINK("https://leilaoonline.net/lote/detalhe/50298", "I; AUDI A3 SPORTBACK 2.0T FSI; 2010/2011; PRATA; GASOLINA - FUNCIONANDO")</f>
      </c>
      <c r="C41" s="4" t="inlineStr">
        <is>
          <t>Não vendido</t>
        </is>
      </c>
      <c r="D41" s="4" t="inlineStr">
        <is>
          <t>48</t>
        </is>
      </c>
      <c r="E41" s="5" t="inlineStr">
        <is>
          <t>30.150,00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=HYPERLINK("https://leilaoonline.net/lote/detalhe/50294", "125")</f>
      </c>
      <c r="B42" s="4" t="s">
        <f>=HYPERLINK("https://leilaoonline.net/lote/detalhe/50294", "MITSUBISHI; LANCER 2.0 "CVT", 2011/2012; GASOLINA; PRETA - FUNCIONANDO - IPVA 2020 PAGO")</f>
      </c>
      <c r="C42" s="4" t="inlineStr">
        <is>
          <t>Vendido</t>
        </is>
      </c>
      <c r="D42" s="4" t="inlineStr">
        <is>
          <t>57</t>
        </is>
      </c>
      <c r="E42" s="5" t="inlineStr">
        <is>
          <t>24.650,00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=HYPERLINK("https://leilaoonline.net/lote/detalhe/51543", "128")</f>
      </c>
      <c r="B43" s="4" t="s">
        <f>=HYPERLINK("https://leilaoonline.net/lote/detalhe/51543", "RENAULT CLIO AUT 10 16VH; 2006/2007; VERMELHA; ALCO/GASOL.")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7.150,00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=HYPERLINK("https://leilaoonline.net/lote/detalhe/51272", "129")</f>
      </c>
      <c r="B44" s="4" t="s">
        <f>=HYPERLINK("https://leilaoonline.net/lote/detalhe/51272", "FORD; TRST, MODIFICAR TP, 2010/2011, BRANCA; DIESEL; FROTA 851")</f>
      </c>
      <c r="C44" s="4" t="inlineStr">
        <is>
          <t>Vendido</t>
        </is>
      </c>
      <c r="D44" s="4" t="inlineStr">
        <is>
          <t>43</t>
        </is>
      </c>
      <c r="E44" s="5" t="inlineStr">
        <is>
          <t>11.350,00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=HYPERLINK("https://leilaoonline.net/lote/detalhe/51273", "140")</f>
      </c>
      <c r="B45" s="4" t="s">
        <f>=HYPERLINK("https://leilaoonline.net/lote/detalhe/51273", "FORD; TRST, MODIFICAR TP, 2010/2011, BRANCA; DIESEL; FROTA 091")</f>
      </c>
      <c r="C45" s="4" t="inlineStr">
        <is>
          <t>Vendido</t>
        </is>
      </c>
      <c r="D45" s="4" t="inlineStr">
        <is>
          <t>4</t>
        </is>
      </c>
      <c r="E45" s="5" t="inlineStr">
        <is>
          <t>14.000,00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=HYPERLINK("https://leilaoonline.net/lote/detalhe/50290", "156")</f>
      </c>
      <c r="B46" s="4" t="s">
        <f>=HYPERLINK("https://leilaoonline.net/lote/detalhe/50290", "I; MERCEDES BENZ ML 320 AB54; 2000/2000; GASOLINA; PRATA, FUNCIONANDO - IPVA 2020 PAGO - BLINDADO")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8.550,00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=HYPERLINK("https://leilaoonline.net/lote/detalhe/50289", "158")</f>
      </c>
      <c r="B47" s="4" t="s">
        <f>=HYPERLINK("https://leilaoonline.net/lote/detalhe/50289", "HONDA; FIT LX CVT; 2016/2016; CINZA; ALCO/ GASOL. - FUNCIONANDO")</f>
      </c>
      <c r="C47" s="4" t="inlineStr">
        <is>
          <t>Vendido</t>
        </is>
      </c>
      <c r="D47" s="4" t="inlineStr">
        <is>
          <t>82</t>
        </is>
      </c>
      <c r="E47" s="5" t="inlineStr">
        <is>
          <t>38.500,00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=HYPERLINK("https://leilaoonline.net/lote/detalhe/50367", "187")</f>
      </c>
      <c r="B48" s="4" t="s">
        <f>=HYPERLINK("https://leilaoonline.net/lote/detalhe/50367", "VW; KOMBI FURGÃO; 2013/2014; BRANCA; ALCO./GASOLINA - FUNCIONANDO")</f>
      </c>
      <c r="C48" s="4" t="inlineStr">
        <is>
          <t>Vendido</t>
        </is>
      </c>
      <c r="D48" s="4" t="inlineStr">
        <is>
          <t>26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=HYPERLINK("https://leilaoonline.net/lote/detalhe/50366", "190")</f>
      </c>
      <c r="B49" s="4" t="s">
        <f>=HYPERLINK("https://leilaoonline.net/lote/detalhe/50366", "MITSUBISHI; LANCER 2.0, 2012/2012; PRATA; GASOLINA - FUNCIONANDO")</f>
      </c>
      <c r="C49" s="4" t="inlineStr">
        <is>
          <t>Não vendido</t>
        </is>
      </c>
      <c r="D49" s="4" t="inlineStr">
        <is>
          <t>64</t>
        </is>
      </c>
      <c r="E49" s="5" t="inlineStr">
        <is>
          <t>24.000,00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=HYPERLINK("https://leilaoonline.net/lote/detalhe/51560", "203")</f>
      </c>
      <c r="B50" s="4" t="s">
        <f>=HYPERLINK("https://leilaoonline.net/lote/detalhe/51560", "HONDA; FIT LXL; 2003/2004; PRATA; GASOLINA - FUNCIONANDO - IPVA PAGO")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=HYPERLINK("https://leilaoonline.net/lote/detalhe/51253", "303")</f>
      </c>
      <c r="B51" s="4" t="s">
        <f>=HYPERLINK("https://leilaoonline.net/lote/detalhe/51253", " FIAT PALIO WEEKEND ATTRATIVE ANO 2016 MOD 2017, COR PRATA, FLEX, FROTA 298 - FUNCIONANDO")</f>
      </c>
      <c r="C51" s="4" t="inlineStr">
        <is>
          <t>Vendido</t>
        </is>
      </c>
      <c r="D51" s="4" t="inlineStr">
        <is>
          <t>89</t>
        </is>
      </c>
      <c r="E51" s="5" t="inlineStr">
        <is>
          <t>18.900,00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=HYPERLINK("https://leilaoonline.net/lote/detalhe/50369", "320")</f>
      </c>
      <c r="B52" s="4" t="s">
        <f>=HYPERLINK("https://leilaoonline.net/lote/detalhe/50369", "JOGO DE RODAS DE LIGA ARO 18 DENVER TALA 8,5 FURAÇÃO 5x100")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=HYPERLINK("https://leilaoonline.net/lote/detalhe/51254", "358")</f>
      </c>
      <c r="B53" s="4" t="s">
        <f>=HYPERLINK("https://leilaoonline.net/lote/detalhe/51254", " FIAT PALIO WEEKEND ATTRATIVE ANO 2016 MOD 2017, COR PRATA, FLEX, FROTA 358 - FUNCIONANDO")</f>
      </c>
      <c r="C53" s="4" t="inlineStr">
        <is>
          <t>Não vendido</t>
        </is>
      </c>
      <c r="D53" s="4" t="inlineStr">
        <is>
          <t>78</t>
        </is>
      </c>
      <c r="E53" s="5" t="inlineStr">
        <is>
          <t>18.550,00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=HYPERLINK("https://leilaoonline.net/lote/detalhe/51270", "368")</f>
      </c>
      <c r="B54" s="4" t="s">
        <f>=HYPERLINK("https://leilaoonline.net/lote/detalhe/51270", "FIAT PALIO WEEKEND ATTRATIVE ANO 2016 MOD 2017, COR PRATA, FLEX, FROTA 368 - FUNCIONANDO")</f>
      </c>
      <c r="C54" s="4" t="inlineStr">
        <is>
          <t>Vendido</t>
        </is>
      </c>
      <c r="D54" s="4" t="inlineStr">
        <is>
          <t>74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=HYPERLINK("https://leilaoonline.net/lote/detalhe/50370", "398")</f>
      </c>
      <c r="B55" s="4" t="s">
        <f>=HYPERLINK("https://leilaoonline.net/lote/detalhe/50370", "JOGO COM 04 RODAS DE LIGA LEVE ARO 16 COM PNEUS E UM PNEU 195 X 55 X 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=HYPERLINK("https://leilaoonline.net/lote/detalhe/50373", "400")</f>
      </c>
      <c r="B56" s="4" t="s">
        <f>=HYPERLINK("https://leilaoonline.net/lote/detalhe/50373", "JOGO COM 04 RODAS DE LIGA LEVE ARO 18 COM 2 PNEUS")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=HYPERLINK("https://leilaoonline.net/lote/detalhe/50372", "402")</f>
      </c>
      <c r="B57" s="4" t="s">
        <f>=HYPERLINK("https://leilaoonline.net/lote/detalhe/50372", "JG DE RODAS COM PNEUS 235 X 75 X 15")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=HYPERLINK("https://leilaoonline.net/lote/detalhe/50371", "405")</f>
      </c>
      <c r="B58" s="4" t="s">
        <f>=HYPERLINK("https://leilaoonline.net/lote/detalhe/50371", "JOGO DE RODAS DE LIGA COM PNEUS 195 X 55 X 16")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750,00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2026-06-15T12:01:31.00Z</dcterms:created>
  <dc:creator>Tellks Tecnologia</dc:creator>
  <cp:revision>0</cp:revision>
</cp:coreProperties>
</file>