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 17 • Frontier 15 • Triton 15 • Touareg • Ranger • Gol • Palio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=HYPERLINK("https://leilaoonline.net/lote/detalhe/50109", "001")</f>
      </c>
      <c r="B11" s="4" t="s">
        <f>=HYPERLINK("https://leilaoonline.net/lote/detalhe/50109", "NISSAN; FRONTIER S, 4X4, 2014/2015, FANTASIA; DIESEL; FUNCIONANDO, IPVA 2020 PAGO, FROTA 204-22-05-2020")</f>
      </c>
      <c r="C11" s="4" t="inlineStr">
        <is>
          <t>Vendido</t>
        </is>
      </c>
      <c r="D11" s="4" t="inlineStr">
        <is>
          <t>26</t>
        </is>
      </c>
      <c r="E11" s="5" t="inlineStr">
        <is>
          <t>50.000,00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=HYPERLINK("https://leilaoonline.net/lote/detalhe/50110", "002")</f>
      </c>
      <c r="B12" s="4" t="s">
        <f>=HYPERLINK("https://leilaoonline.net/lote/detalhe/50110", "NISSAN; FRONTIER S, 4X4, 2014/2015, FANTASIA; DIESEL; FUNCIONANDO, IPVA 2020 PAGO, FROTA 104-22-05-2020")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=HYPERLINK("https://leilaoonline.net/lote/detalhe/50127", "003")</f>
      </c>
      <c r="B13" s="4" t="s">
        <f>=HYPERLINK("https://leilaoonline.net/lote/detalhe/50127", "VW; GOL 1.0 GIV; 2011/2011; PRATA; ALCO./GASOL; FROTA 226-22-05-2020 - FUNCIONANDO")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8.150,00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=HYPERLINK("https://leilaoonline.net/lote/detalhe/50107", "004")</f>
      </c>
      <c r="B14" s="4" t="s">
        <f>=HYPERLINK("https://leilaoonline.net/lote/detalhe/50107", "VW; GOL 1.0 GIV; 2011/2011; PRATA; ALCO./GASOL; FROTA 480-22-05-2020 - FUNCIONANDO")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12.400,00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=HYPERLINK("https://leilaoonline.net/lote/detalhe/50126", "005")</f>
      </c>
      <c r="B15" s="4" t="s">
        <f>=HYPERLINK("https://leilaoonline.net/lote/detalhe/50126", "VW; GOL 1.0 GIV; 2011/2012; PRATA; ALCO./GASOL; FROTA 420-22-05-2020 - FUNCIONANDO")</f>
      </c>
      <c r="C15" s="4" t="inlineStr">
        <is>
          <t>Vendido</t>
        </is>
      </c>
      <c r="D15" s="4" t="inlineStr">
        <is>
          <t>32</t>
        </is>
      </c>
      <c r="E15" s="5" t="inlineStr">
        <is>
          <t>12.750,00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=HYPERLINK("https://leilaoonline.net/lote/detalhe/50270", "006")</f>
      </c>
      <c r="B16" s="4" t="s">
        <f>=HYPERLINK("https://leilaoonline.net/lote/detalhe/50270", "RENAULT DUSTER 20 D 4X2; 2015/2015; PRATA; ALCO./GASOL. - FROTA 500-05-06-2020")</f>
      </c>
      <c r="C16" s="4" t="inlineStr">
        <is>
          <t>Não vendido</t>
        </is>
      </c>
      <c r="D16" s="4" t="inlineStr">
        <is>
          <t>54</t>
        </is>
      </c>
      <c r="E16" s="5" t="inlineStr">
        <is>
          <t>22.750,00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=HYPERLINK("https://leilaoonline.net/lote/detalhe/50108", "007")</f>
      </c>
      <c r="B17" s="4" t="s">
        <f>=HYPERLINK("https://leilaoonline.net/lote/detalhe/50108", "FORD; RANGER XLT 12P; 2009/2009; PRETA; DIESEL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=HYPERLINK("https://leilaoonline.net/lote/detalhe/50287", "008")</f>
      </c>
      <c r="B18" s="4" t="s">
        <f>=HYPERLINK("https://leilaoonline.net/lote/detalhe/50287", "VW; NOVO VOYAGE; 2017/2018; BRANCA; ALCO./GASOL. - FUNCIONANDO - IPVA 2020 PAGO")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=HYPERLINK("https://leilaoonline.net/lote/detalhe/50288", "009")</f>
      </c>
      <c r="B19" s="4" t="s">
        <f>=HYPERLINK("https://leilaoonline.net/lote/detalhe/50288", "VW; FUSCA 1300; 1974/1974; MARROM; GASOLINA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9.900,00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=HYPERLINK("https://leilaoonline.net/lote/detalhe/50113", "010")</f>
      </c>
      <c r="B20" s="4" t="s">
        <f>=HYPERLINK("https://leilaoonline.net/lote/detalhe/50113", "I; PEUGEOT 3008 GRIFFE TP; 2014/2015; GASOLINA; - FUNCIONANDO")</f>
      </c>
      <c r="C20" s="4" t="inlineStr">
        <is>
          <t>Vendido</t>
        </is>
      </c>
      <c r="D20" s="4" t="inlineStr">
        <is>
          <t>19</t>
        </is>
      </c>
      <c r="E20" s="5" t="inlineStr">
        <is>
          <t>33.700,00</t>
        </is>
      </c>
      <c r="F20" s="4" t="inlineStr">
        <is>
          <t>1150.00</t>
        </is>
      </c>
    </row>
    <row collapsed="false" customFormat="false" customHeight="false" hidden="false" ht="12.1" outlineLevel="0" r="21">
      <c r="A21" s="5" t="s">
        <f>=HYPERLINK("https://leilaoonline.net/lote/detalhe/50114", "011")</f>
      </c>
      <c r="B21" s="4" t="s">
        <f>=HYPERLINK("https://leilaoonline.net/lote/detalhe/50114", "JEEP COMPASS TRAILHAWK D; 2017/2017; PRETA; DIESEL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82.050,00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=HYPERLINK("https://leilaoonline.net/lote/detalhe/50271", "012")</f>
      </c>
      <c r="B22" s="4" t="s">
        <f>=HYPERLINK("https://leilaoonline.net/lote/detalhe/50271", "RENAULT DUSTER 20 D 4X2; 2015/2015; PRATA; ALCO./GASOL. - FROTA 500-05-06-2020")</f>
      </c>
      <c r="C22" s="4" t="inlineStr">
        <is>
          <t>Venda condicional</t>
        </is>
      </c>
      <c r="D22" s="4" t="inlineStr">
        <is>
          <t>53</t>
        </is>
      </c>
      <c r="E22" s="5" t="inlineStr">
        <is>
          <t>21.500,00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=HYPERLINK("https://leilaoonline.net/lote/detalhe/50305", "013")</f>
      </c>
      <c r="B23" s="4" t="s">
        <f>=HYPERLINK("https://leilaoonline.net/lote/detalhe/50305", "VW; GOL 1.6, 2008/2009, BRANCA; ALC./GASOL - FROTA F038 - FUNCIONANDO")</f>
      </c>
      <c r="C23" s="4" t="inlineStr">
        <is>
          <t>Não vendido</t>
        </is>
      </c>
      <c r="D23" s="4" t="inlineStr">
        <is>
          <t>36</t>
        </is>
      </c>
      <c r="E23" s="5" t="inlineStr">
        <is>
          <t>10.100,00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=HYPERLINK("https://leilaoonline.net/lote/detalhe/50379", "014")</f>
      </c>
      <c r="B24" s="4" t="s">
        <f>=HYPERLINK("https://leilaoonline.net/lote/detalhe/50379", "VW; GOL 1.0 GIV; 2011/2011; PRATA; ALCO./GASOL; FROTA 169-22-05-2020 - FUNCIONANDO")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12.250,00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=HYPERLINK("https://leilaoonline.net/lote/detalhe/50363", "029")</f>
      </c>
      <c r="B25" s="4" t="s">
        <f>=HYPERLINK("https://leilaoonline.net/lote/detalhe/50363", "CAMINHÃO SCANIA G420A6X4; 2008/2008; BRANCA; DIESEL - FUNCIONANDO")</f>
      </c>
      <c r="C25" s="4" t="inlineStr">
        <is>
          <t>Vendido</t>
        </is>
      </c>
      <c r="D25" s="4" t="inlineStr">
        <is>
          <t>37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=HYPERLINK("https://leilaoonline.net/lote/detalhe/50130", "048")</f>
      </c>
      <c r="B26" s="4" t="s">
        <f>=HYPERLINK("https://leilaoonline.net/lote/detalhe/50130", "FIAT PALIO WEEKEND ATTRATIVE ANO 2016 MOD 2017, COR PRATA, FLEX, FROTA 048 - FUNCIONANDO")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18.750,00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=HYPERLINK("https://leilaoonline.net/lote/detalhe/50120", "103")</f>
      </c>
      <c r="B27" s="4" t="s">
        <f>=HYPERLINK("https://leilaoonline.net/lote/detalhe/50120", "CHEVROLET; MONTANA LS; 2011/2012; CINZA; ALCO./GASOL. - FUNCIONANDO - IPVA 2020 PAGO")</f>
      </c>
      <c r="C27" s="4" t="inlineStr">
        <is>
          <t>Não vendido</t>
        </is>
      </c>
      <c r="D27" s="4" t="inlineStr">
        <is>
          <t>56</t>
        </is>
      </c>
      <c r="E27" s="5" t="inlineStr">
        <is>
          <t>19.850,00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=HYPERLINK("https://leilaoonline.net/lote/detalhe/50125", "112")</f>
      </c>
      <c r="B28" s="4" t="s">
        <f>=HYPERLINK("https://leilaoonline.net/lote/detalhe/50125", "FIAT; MOBI WAY, 2017/2018, BRANCA; ALCO./GASOL. - COMPLETO - FROTA  063 - 05.06.202 - FUNCIONANDO")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20.000,00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=HYPERLINK("https://leilaoonline.net/lote/detalhe/50129", "118")</f>
      </c>
      <c r="B29" s="4" t="s">
        <f>=HYPERLINK("https://leilaoonline.net/lote/detalhe/50129", "FIAT PALIO WEEKEND ATTRATIVE ANO 2016 MOD 2017, COR PRATA, FLEX, FROTA 118 - FUNCIONANDO")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18.750,00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=HYPERLINK("https://leilaoonline.net/lote/detalhe/50115", "129")</f>
      </c>
      <c r="B30" s="4" t="s">
        <f>=HYPERLINK("https://leilaoonline.net/lote/detalhe/50115", "FORD; TRST, MODIFICAR TP, 2010/2011, BRANCA; DIESEL; FROTA 851")</f>
      </c>
      <c r="C30" s="4" t="inlineStr">
        <is>
          <t>Não vendido</t>
        </is>
      </c>
      <c r="D30" s="4" t="inlineStr">
        <is>
          <t>47</t>
        </is>
      </c>
      <c r="E30" s="5" t="inlineStr">
        <is>
          <t>10.750,00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=HYPERLINK("https://leilaoonline.net/lote/detalhe/50117", "135")</f>
      </c>
      <c r="B31" s="4" t="s">
        <f>=HYPERLINK("https://leilaoonline.net/lote/detalhe/50117", "MMC L200 TRITON GL; 2014/2015; PRATA; DIESEL - FROTA 821 - FUNCIONANDO")</f>
      </c>
      <c r="C31" s="4" t="inlineStr">
        <is>
          <t>Vendido</t>
        </is>
      </c>
      <c r="D31" s="4" t="inlineStr">
        <is>
          <t>15</t>
        </is>
      </c>
      <c r="E31" s="5" t="inlineStr">
        <is>
          <t>30.050,00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=HYPERLINK("https://leilaoonline.net/lote/detalhe/50118", "140")</f>
      </c>
      <c r="B32" s="4" t="s">
        <f>=HYPERLINK("https://leilaoonline.net/lote/detalhe/50118", "FORD; TRST, MODIFICAR TP, 2010/2011, BRANCA; DIESEL; FROTA 091")</f>
      </c>
      <c r="C32" s="4" t="inlineStr">
        <is>
          <t>Não vendido</t>
        </is>
      </c>
      <c r="D32" s="4" t="inlineStr">
        <is>
          <t>37</t>
        </is>
      </c>
      <c r="E32" s="5" t="inlineStr">
        <is>
          <t>12.150,00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=HYPERLINK("https://leilaoonline.net/lote/detalhe/50119", "170")</f>
      </c>
      <c r="B33" s="4" t="s">
        <f>=HYPERLINK("https://leilaoonline.net/lote/detalhe/50119", "FORD; TRST, MODIFICAR TP, 2010/2011, BRANCA; DIESEL; FROTA 131")</f>
      </c>
      <c r="C33" s="4" t="inlineStr">
        <is>
          <t>Venda condicional</t>
        </is>
      </c>
      <c r="D33" s="4" t="inlineStr">
        <is>
          <t>23</t>
        </is>
      </c>
      <c r="E33" s="5" t="inlineStr">
        <is>
          <t>9.350,00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=HYPERLINK("https://leilaoonline.net/lote/detalhe/50285", "303")</f>
      </c>
      <c r="B34" s="4" t="s">
        <f>=HYPERLINK("https://leilaoonline.net/lote/detalhe/50285", " FIAT PALIO WEEKEND ATTRATIVE ANO 2016 MOD 2017, COR PRATA, FLEX, FROTA 298 - FUNCIONANDO")</f>
      </c>
      <c r="C34" s="4" t="inlineStr">
        <is>
          <t>Não vendido</t>
        </is>
      </c>
      <c r="D34" s="4" t="inlineStr">
        <is>
          <t>44</t>
        </is>
      </c>
      <c r="E34" s="5" t="inlineStr">
        <is>
          <t>18.750,00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=HYPERLINK("https://leilaoonline.net/lote/detalhe/50116", "328")</f>
      </c>
      <c r="B35" s="4" t="s">
        <f>=HYPERLINK("https://leilaoonline.net/lote/detalhe/50116", "GM; VECTRA SEDAN ELITE; 2008/2009; PRETA; ALCO./GASOL.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18.000,00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=HYPERLINK("https://leilaoonline.net/lote/detalhe/50286", "358")</f>
      </c>
      <c r="B36" s="4" t="s">
        <f>=HYPERLINK("https://leilaoonline.net/lote/detalhe/50286", " FIAT PALIO WEEKEND ATTRATIVE ANO 2016 MOD 2017, COR PRATA, FLEX, FROTA 358 - FUNCIONANDO")</f>
      </c>
      <c r="C36" s="4" t="inlineStr">
        <is>
          <t>Não vendido</t>
        </is>
      </c>
      <c r="D36" s="4" t="inlineStr">
        <is>
          <t>73</t>
        </is>
      </c>
      <c r="E36" s="5" t="inlineStr">
        <is>
          <t>18.800,00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=HYPERLINK("https://leilaoonline.net/lote/detalhe/50111", "368")</f>
      </c>
      <c r="B37" s="4" t="s">
        <f>=HYPERLINK("https://leilaoonline.net/lote/detalhe/50111", "FIAT PALIO WEEKEND ATTRATIVE ANO 2016 MOD 2017, COR PRATA, FLEX, FROTA 368 - FUNCIONANDO")</f>
      </c>
      <c r="C37" s="4" t="inlineStr">
        <is>
          <t>Não vendido</t>
        </is>
      </c>
      <c r="D37" s="4" t="inlineStr">
        <is>
          <t>41</t>
        </is>
      </c>
      <c r="E37" s="5" t="inlineStr">
        <is>
          <t>18.750,00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2026-05-24T14:13:34.00Z</dcterms:created>
  <dc:creator>Tellks Tecnologia</dc:creator>
  <cp:revision>0</cp:revision>
</cp:coreProperties>
</file>