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• Tornos • Plainas • Prensas • Torres • Moinho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12/06/2020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=HYPERLINK("https://leilaoonline.net/lote/detalhe/51340", "001")</f>
      </c>
      <c r="B11" s="4" t="s">
        <f>=HYPERLINK("https://leilaoonline.net/lote/detalhe/51340", "ENCERADEIRA")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300,00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=HYPERLINK("https://leilaoonline.net/lote/detalhe/51341", "002")</f>
      </c>
      <c r="B12" s="4" t="s">
        <f>=HYPERLINK("https://leilaoonline.net/lote/detalhe/51341", "02 ENCERADEIRAS")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=HYPERLINK("https://leilaoonline.net/lote/detalhe/51343", "004")</f>
      </c>
      <c r="B13" s="4" t="s">
        <f>=HYPERLINK("https://leilaoonline.net/lote/detalhe/51343", "200 L DE ÓLEO Omala S2 G 100 NOVO (VENCIDO)")</f>
      </c>
      <c r="C13" s="4" t="inlineStr">
        <is>
          <t>Vendido</t>
        </is>
      </c>
      <c r="D13" s="4" t="inlineStr">
        <is>
          <t>19</t>
        </is>
      </c>
      <c r="E13" s="5" t="inlineStr">
        <is>
          <t>1.900,00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=HYPERLINK("https://leilaoonline.net/lote/detalhe/51344", "005")</f>
      </c>
      <c r="B14" s="4" t="s">
        <f>=HYPERLINK("https://leilaoonline.net/lote/detalhe/51344", "200 L DE ÓLEO Omala S2 G 100 NOVO (VENCIDO)")</f>
      </c>
      <c r="C14" s="4" t="inlineStr">
        <is>
          <t>Não vendido</t>
        </is>
      </c>
      <c r="D14" s="4" t="inlineStr">
        <is>
          <t>19</t>
        </is>
      </c>
      <c r="E14" s="5" t="inlineStr">
        <is>
          <t>1.950,00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=HYPERLINK("https://leilaoonline.net/lote/detalhe/51345", "006")</f>
      </c>
      <c r="B15" s="4" t="s">
        <f>=HYPERLINK("https://leilaoonline.net/lote/detalhe/51345", "200 L DE ÓLEO Omala S2 G 100 NOVO (VENCIDO)")</f>
      </c>
      <c r="C15" s="4" t="inlineStr">
        <is>
          <t>Não vendido</t>
        </is>
      </c>
      <c r="D15" s="4" t="inlineStr">
        <is>
          <t>17</t>
        </is>
      </c>
      <c r="E15" s="5" t="inlineStr">
        <is>
          <t>1.900,00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=HYPERLINK("https://leilaoonline.net/lote/detalhe/51346", "007")</f>
      </c>
      <c r="B16" s="4" t="s">
        <f>=HYPERLINK("https://leilaoonline.net/lote/detalhe/51346", "32u - Óleo novo vencido Lubrax Unitractor (20L)")</f>
      </c>
      <c r="C16" s="4" t="inlineStr">
        <is>
          <t>Não vendido</t>
        </is>
      </c>
      <c r="D16" s="4" t="inlineStr">
        <is>
          <t>97</t>
        </is>
      </c>
      <c r="E16" s="5" t="inlineStr">
        <is>
          <t>5.000,00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=HYPERLINK("https://leilaoonline.net/lote/detalhe/51347", "008")</f>
      </c>
      <c r="B17" s="4" t="s">
        <f>=HYPERLINK("https://leilaoonline.net/lote/detalhe/51347", "58 EXTINTORES DE INCÊNDIO")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=HYPERLINK("https://leilaoonline.net/lote/detalhe/49504", "009")</f>
      </c>
      <c r="B18" s="4" t="s">
        <f>=HYPERLINK("https://leilaoonline.net/lote/detalhe/49504", " TORNO REVOLVER XERVITT")</f>
      </c>
      <c r="C18" s="4" t="inlineStr">
        <is>
          <t>Vendido</t>
        </is>
      </c>
      <c r="D18" s="4" t="inlineStr">
        <is>
          <t>18</t>
        </is>
      </c>
      <c r="E18" s="5" t="inlineStr">
        <is>
          <t>2.050,00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=HYPERLINK("https://leilaoonline.net/lote/detalhe/49540", "010")</f>
      </c>
      <c r="B19" s="4" t="s">
        <f>=HYPERLINK("https://leilaoonline.net/lote/detalhe/49540", " BOMBA DE VÁCUO ROOTS UNIVERSAL BLOWER")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2.400,00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=HYPERLINK("https://leilaoonline.net/lote/detalhe/49548", "011")</f>
      </c>
      <c r="B20" s="4" t="s">
        <f>=HYPERLINK("https://leilaoonline.net/lote/detalhe/49548", " SERRA DE FITA COM SOLDADOR ME")</f>
      </c>
      <c r="C20" s="4" t="inlineStr">
        <is>
          <t>Não vendido</t>
        </is>
      </c>
      <c r="D20" s="4" t="inlineStr">
        <is>
          <t>24</t>
        </is>
      </c>
      <c r="E20" s="5" t="inlineStr">
        <is>
          <t>3.800,00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=HYPERLINK("https://leilaoonline.net/lote/detalhe/51290", "012")</f>
      </c>
      <c r="B21" s="4" t="s">
        <f>=HYPERLINK("https://leilaoonline.net/lote/detalhe/51290", "BOTE INFLÁVEL COM MOTOR 50 HP - COMPRIMENTO 4,50 M - ANO 2012 - MATERIAL CONSTRUÇÃO DO CASCO: FIBRA DE VIDRO - CARRETINHA INCLUSA")</f>
      </c>
      <c r="C21" s="4" t="inlineStr">
        <is>
          <t>Não vendido</t>
        </is>
      </c>
      <c r="D21" s="4" t="inlineStr">
        <is>
          <t>16</t>
        </is>
      </c>
      <c r="E21" s="5" t="inlineStr">
        <is>
          <t>8.750,00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=HYPERLINK("https://leilaoonline.net/lote/detalhe/49539", "012")</f>
      </c>
      <c r="B22" s="4" t="s">
        <f>=HYPERLINK("https://leilaoonline.net/lote/detalhe/49539", " SERRA DE FITA COM SOLDADOR ETT")</f>
      </c>
      <c r="C22" s="4" t="inlineStr">
        <is>
          <t>Vendido</t>
        </is>
      </c>
      <c r="D22" s="4" t="inlineStr">
        <is>
          <t>19</t>
        </is>
      </c>
      <c r="E22" s="5" t="inlineStr">
        <is>
          <t>3.500,00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=HYPERLINK("https://leilaoonline.net/lote/detalhe/51291", "013")</f>
      </c>
      <c r="B23" s="4" t="s">
        <f>=HYPERLINK("https://leilaoonline.net/lote/detalhe/51291", "LANCHA ANO 1995 MOTOR 135 HP - COMPRIMENTO TOTAL: 6,45 M - CARRETINHA INCLUSA")</f>
      </c>
      <c r="C23" s="4" t="inlineStr">
        <is>
          <t>Não vendido</t>
        </is>
      </c>
      <c r="D23" s="4" t="inlineStr">
        <is>
          <t>19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=HYPERLINK("https://leilaoonline.net/lote/detalhe/49544", "014")</f>
      </c>
      <c r="B24" s="4" t="s">
        <f>=HYPERLINK("https://leilaoonline.net/lote/detalhe/49544", " TORNO AUTOMÁTICO TRAUB A15 COM ALIMENTADOR")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=HYPERLINK("https://leilaoonline.net/lote/detalhe/49538", "015")</f>
      </c>
      <c r="B25" s="4" t="s">
        <f>=HYPERLINK("https://leilaoonline.net/lote/detalhe/49538", " TORNO PROMECA IM 500 2000X600MM")</f>
      </c>
      <c r="C25" s="4" t="inlineStr">
        <is>
          <t>Não vendido</t>
        </is>
      </c>
      <c r="D25" s="4" t="inlineStr">
        <is>
          <t>37</t>
        </is>
      </c>
      <c r="E25" s="5" t="inlineStr">
        <is>
          <t>15.100,00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=HYPERLINK("https://leilaoonline.net/lote/detalhe/49541", "016")</f>
      </c>
      <c r="B26" s="4" t="s">
        <f>=HYPERLINK("https://leilaoonline.net/lote/detalhe/49541", " PLAINA ZOCCA 600MM - CÓD. 564")</f>
      </c>
      <c r="C26" s="4" t="inlineStr">
        <is>
          <t>Não vendido</t>
        </is>
      </c>
      <c r="D26" s="4" t="inlineStr">
        <is>
          <t>28</t>
        </is>
      </c>
      <c r="E26" s="5" t="inlineStr">
        <is>
          <t>3.900,00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=HYPERLINK("https://leilaoonline.net/lote/detalhe/49515", "017")</f>
      </c>
      <c r="B27" s="4" t="s">
        <f>=HYPERLINK("https://leilaoonline.net/lote/detalhe/49515", " REATOR AÇO INOX 750 LITROS MISTURADOR ENCAMISADO")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5.400,00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=HYPERLINK("https://leilaoonline.net/lote/detalhe/49525", "019")</f>
      </c>
      <c r="B28" s="4" t="s">
        <f>=HYPERLINK("https://leilaoonline.net/lote/detalhe/49525", " TANQUE RESERVATÓRIO ÁGUA FIBRA DE VIDRO 20 MIL LITROS")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2.400,00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=HYPERLINK("https://leilaoonline.net/lote/detalhe/49536", "021")</f>
      </c>
      <c r="B29" s="4" t="s">
        <f>=HYPERLINK("https://leilaoonline.net/lote/detalhe/49536", " CHILLER MECALOR 75000 KCAL")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5.400,00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=HYPERLINK("https://leilaoonline.net/lote/detalhe/49547", "022")</f>
      </c>
      <c r="B30" s="4" t="s">
        <f>=HYPERLINK("https://leilaoonline.net/lote/detalhe/49547", " MOINHO MARTELO FLOCADOR")</f>
      </c>
      <c r="C30" s="4" t="inlineStr">
        <is>
          <t>Vendido</t>
        </is>
      </c>
      <c r="D30" s="4" t="inlineStr">
        <is>
          <t>1</t>
        </is>
      </c>
      <c r="E30" s="5" t="inlineStr">
        <is>
          <t>600,00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=HYPERLINK("https://leilaoonline.net/lote/detalhe/49517", "025")</f>
      </c>
      <c r="B31" s="4" t="s">
        <f>=HYPERLINK("https://leilaoonline.net/lote/detalhe/49517", " TROCADOR DE CALOR DE INOX")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1.350,00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=HYPERLINK("https://leilaoonline.net/lote/detalhe/49507", "027")</f>
      </c>
      <c r="B32" s="4" t="s">
        <f>=HYPERLINK("https://leilaoonline.net/lote/detalhe/49507", " CORTADEIRA DE PISO")</f>
      </c>
      <c r="C32" s="4" t="inlineStr">
        <is>
          <t>Não vendido</t>
        </is>
      </c>
      <c r="D32" s="4" t="inlineStr">
        <is>
          <t>8</t>
        </is>
      </c>
      <c r="E32" s="5" t="inlineStr">
        <is>
          <t>1.050,00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=HYPERLINK("https://leilaoonline.net/lote/detalhe/49534", "028")</f>
      </c>
      <c r="B33" s="4" t="s">
        <f>=HYPERLINK("https://leilaoonline.net/lote/detalhe/49534", " MISTURADOR PARA RESINA OU COLA 30CV")</f>
      </c>
      <c r="C33" s="4" t="inlineStr">
        <is>
          <t>Não vendido</t>
        </is>
      </c>
      <c r="D33" s="4" t="inlineStr">
        <is>
          <t>9</t>
        </is>
      </c>
      <c r="E33" s="5" t="inlineStr">
        <is>
          <t>2.150,00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=HYPERLINK("https://leilaoonline.net/lote/detalhe/49549", "029")</f>
      </c>
      <c r="B34" s="4" t="s">
        <f>=HYPERLINK("https://leilaoonline.net/lote/detalhe/49549", " TORRE DE RESFRIAMENTO ALPINA")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1.050,00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=HYPERLINK("https://leilaoonline.net/lote/detalhe/49546", "035")</f>
      </c>
      <c r="B35" s="4" t="s">
        <f>=HYPERLINK("https://leilaoonline.net/lote/detalhe/49546", " PRENSA HIDRÁULICA 40 TONELADA")</f>
      </c>
      <c r="C35" s="4" t="inlineStr">
        <is>
          <t>Não vendido</t>
        </is>
      </c>
      <c r="D35" s="4" t="inlineStr">
        <is>
          <t>9</t>
        </is>
      </c>
      <c r="E35" s="5" t="inlineStr">
        <is>
          <t>5.100,00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=HYPERLINK("https://leilaoonline.net/lote/detalhe/49523", "036")</f>
      </c>
      <c r="B36" s="4" t="s">
        <f>=HYPERLINK("https://leilaoonline.net/lote/detalhe/49523", " TANQUE RESERVATÓRIO EM AÇO INÓX 316 CAPACIDADE 1000 LITROS")</f>
      </c>
      <c r="C36" s="4" t="inlineStr">
        <is>
          <t>Não vendido</t>
        </is>
      </c>
      <c r="D36" s="4" t="inlineStr">
        <is>
          <t>7</t>
        </is>
      </c>
      <c r="E36" s="5" t="inlineStr">
        <is>
          <t>1.000,00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=HYPERLINK("https://leilaoonline.net/lote/detalhe/49537", "037")</f>
      </c>
      <c r="B37" s="4" t="s">
        <f>=HYPERLINK("https://leilaoonline.net/lote/detalhe/49537", " LAMINADOR BONFANTI CERAMICA TIJOLO VERMELHO BAIANO")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10.500,00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=HYPERLINK("https://leilaoonline.net/lote/detalhe/49543", "039")</f>
      </c>
      <c r="B38" s="4" t="s">
        <f>=HYPERLINK("https://leilaoonline.net/lote/detalhe/49543", " MOTOR SCANIA 110 COM CÂMBIO")</f>
      </c>
      <c r="C38" s="4" t="inlineStr">
        <is>
          <t>Não vendido</t>
        </is>
      </c>
      <c r="D38" s="4" t="inlineStr">
        <is>
          <t>32</t>
        </is>
      </c>
      <c r="E38" s="5" t="inlineStr">
        <is>
          <t>6.700,00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=HYPERLINK("https://leilaoonline.net/lote/detalhe/49533", "040")</f>
      </c>
      <c r="B39" s="4" t="s">
        <f>=HYPERLINK("https://leilaoonline.net/lote/detalhe/49533", " COMPRESSOR SABROE CMO 16")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1.300,00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=HYPERLINK("https://leilaoonline.net/lote/detalhe/49532", "041")</f>
      </c>
      <c r="B40" s="4" t="s">
        <f>=HYPERLINK("https://leilaoonline.net/lote/detalhe/49532", " GELADEIRA APX. 15000 KCAL")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3.000,00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=HYPERLINK("https://leilaoonline.net/lote/detalhe/49531", "042")</f>
      </c>
      <c r="B41" s="4" t="s">
        <f>=HYPERLINK("https://leilaoonline.net/lote/detalhe/49531", " MÁQUINA DESCASCA CABO")</f>
      </c>
      <c r="C41" s="4" t="inlineStr">
        <is>
          <t>Não vendido</t>
        </is>
      </c>
      <c r="D41" s="4" t="inlineStr">
        <is>
          <t>13</t>
        </is>
      </c>
      <c r="E41" s="5" t="inlineStr">
        <is>
          <t>4.400,00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=HYPERLINK("https://leilaoonline.net/lote/detalhe/49542", "047")</f>
      </c>
      <c r="B42" s="4" t="s">
        <f>=HYPERLINK("https://leilaoonline.net/lote/detalhe/49542", " TERMOREGULADOR VULCANIC ANO 1994")</f>
      </c>
      <c r="C42" s="4" t="inlineStr">
        <is>
          <t>Não vendido</t>
        </is>
      </c>
      <c r="D42" s="4" t="inlineStr">
        <is>
          <t>8</t>
        </is>
      </c>
      <c r="E42" s="5" t="inlineStr">
        <is>
          <t>3.000,00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=HYPERLINK("https://leilaoonline.net/lote/detalhe/49529", "048")</f>
      </c>
      <c r="B43" s="4" t="s">
        <f>=HYPERLINK("https://leilaoonline.net/lote/detalhe/49529", " ELETROÍMÃ ITALINDUSTRIA")</f>
      </c>
      <c r="C43" s="4" t="inlineStr">
        <is>
          <t>Não vendido</t>
        </is>
      </c>
      <c r="D43" s="4" t="inlineStr">
        <is>
          <t>4</t>
        </is>
      </c>
      <c r="E43" s="5" t="inlineStr">
        <is>
          <t>4.300,00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=HYPERLINK("https://leilaoonline.net/lote/detalhe/49524", "049")</f>
      </c>
      <c r="B44" s="4" t="s">
        <f>=HYPERLINK("https://leilaoonline.net/lote/detalhe/49524", " ELETROÍMÃ")</f>
      </c>
      <c r="C44" s="4" t="inlineStr">
        <is>
          <t>Não vendido</t>
        </is>
      </c>
      <c r="D44" s="4" t="inlineStr">
        <is>
          <t>9</t>
        </is>
      </c>
      <c r="E44" s="5" t="inlineStr">
        <is>
          <t>6.100,00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=HYPERLINK("https://leilaoonline.net/lote/detalhe/49535", "052")</f>
      </c>
      <c r="B45" s="4" t="s">
        <f>=HYPERLINK("https://leilaoonline.net/lote/detalhe/49535", " BRITADOR DE GELO SEIKAN ENGENHARIA")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=HYPERLINK("https://leilaoonline.net/lote/detalhe/49528", "054")</f>
      </c>
      <c r="B46" s="4" t="s">
        <f>=HYPERLINK("https://leilaoonline.net/lote/detalhe/49528", " COMPRESSOR PARAFUSO ATLAS COPCO GA 507")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3.700,00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=HYPERLINK("https://leilaoonline.net/lote/detalhe/49530", "056")</f>
      </c>
      <c r="B47" s="4" t="s">
        <f>=HYPERLINK("https://leilaoonline.net/lote/detalhe/49530", " EXTRUSORA BORGMAR 90MM")</f>
      </c>
      <c r="C47" s="4" t="inlineStr">
        <is>
          <t>Não vendido</t>
        </is>
      </c>
      <c r="D47" s="4" t="inlineStr">
        <is>
          <t>7</t>
        </is>
      </c>
      <c r="E47" s="5" t="inlineStr">
        <is>
          <t>7.000,00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=HYPERLINK("https://leilaoonline.net/lote/detalhe/49505", "057")</f>
      </c>
      <c r="B48" s="4" t="s">
        <f>=HYPERLINK("https://leilaoonline.net/lote/detalhe/49505", " CABEÇOTE DE ESPALMADEIRA FACA SOBRE CILINDRO")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1.500,00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=HYPERLINK("https://leilaoonline.net/lote/detalhe/49513", "058")</f>
      </c>
      <c r="B49" s="4" t="s">
        <f>=HYPERLINK("https://leilaoonline.net/lote/detalhe/49513", "  COMPRESSOR PARAFUSO ATLAS COPCO GA-307 50 HP 10 BAR")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4.600,00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=HYPERLINK("https://leilaoonline.net/lote/detalhe/49555", "059")</f>
      </c>
      <c r="B50" s="4" t="s">
        <f>=HYPERLINK("https://leilaoonline.net/lote/detalhe/49555", " DRYCOOLER MECALOR 200 MODULAR")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1.800,00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=HYPERLINK("https://leilaoonline.net/lote/detalhe/49519", "060")</f>
      </c>
      <c r="B51" s="4" t="s">
        <f>=HYPERLINK("https://leilaoonline.net/lote/detalhe/49519", " MOINHO MARTELO TIGRE")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4.500,00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=HYPERLINK("https://leilaoonline.net/lote/detalhe/49509", "061")</f>
      </c>
      <c r="B52" s="4" t="s">
        <f>=HYPERLINK("https://leilaoonline.net/lote/detalhe/49509", " FILTRO DE AREIA")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1.200,00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=HYPERLINK("https://leilaoonline.net/lote/detalhe/49511", "064")</f>
      </c>
      <c r="B53" s="4" t="s">
        <f>=HYPERLINK("https://leilaoonline.net/lote/detalhe/49511", " MISTURADOR DE PÓ")</f>
      </c>
      <c r="C53" s="4" t="inlineStr">
        <is>
          <t>Vendido</t>
        </is>
      </c>
      <c r="D53" s="4" t="inlineStr">
        <is>
          <t>16</t>
        </is>
      </c>
      <c r="E53" s="5" t="inlineStr">
        <is>
          <t>2.100,00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=HYPERLINK("https://leilaoonline.net/lote/detalhe/49506", "065")</f>
      </c>
      <c r="B54" s="4" t="s">
        <f>=HYPERLINK("https://leilaoonline.net/lote/detalhe/49506", " CILINDRO MISTURADOR BORRACHA BONITO 700 X 300 MM")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12.000,00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=HYPERLINK("https://leilaoonline.net/lote/detalhe/49526", "066")</f>
      </c>
      <c r="B55" s="4" t="s">
        <f>=HYPERLINK("https://leilaoonline.net/lote/detalhe/49526", " EXTRUSORA BORRACHA BUZULUK")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4.800,00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=HYPERLINK("https://leilaoonline.net/lote/detalhe/49522", "067")</f>
      </c>
      <c r="B56" s="4" t="s">
        <f>=HYPERLINK("https://leilaoonline.net/lote/detalhe/49522", " PRENSA HIDRÁULICA VULCANIZADORA BORRACHA PISTÃO 400 X 400 MM")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8.400,00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=HYPERLINK("https://leilaoonline.net/lote/detalhe/49521", "069")</f>
      </c>
      <c r="B57" s="4" t="s">
        <f>=HYPERLINK("https://leilaoonline.net/lote/detalhe/49521", " TORNO IMOR")</f>
      </c>
      <c r="C57" s="4" t="inlineStr">
        <is>
          <t>Vendido</t>
        </is>
      </c>
      <c r="D57" s="4" t="inlineStr">
        <is>
          <t>9</t>
        </is>
      </c>
      <c r="E57" s="5" t="inlineStr">
        <is>
          <t>4.000,00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=HYPERLINK("https://leilaoonline.net/lote/detalhe/49514", "070")</f>
      </c>
      <c r="B58" s="4" t="s">
        <f>=HYPERLINK("https://leilaoonline.net/lote/detalhe/49514", " JATO DE GRANALHA ROTOJATO")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7.500,00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=HYPERLINK("https://leilaoonline.net/lote/detalhe/49527", "071")</f>
      </c>
      <c r="B59" s="4" t="s">
        <f>=HYPERLINK("https://leilaoonline.net/lote/detalhe/49527", " VIRADOR TAMBOREADOR EM AÇO INÓX 100 LITROS")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1.200,00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=HYPERLINK("https://leilaoonline.net/lote/detalhe/49520", "073")</f>
      </c>
      <c r="B60" s="4" t="s">
        <f>=HYPERLINK("https://leilaoonline.net/lote/detalhe/49520", " REATOR DE AÇO CARBONO 250 LITROS")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=HYPERLINK("https://leilaoonline.net/lote/detalhe/49510", "074")</f>
      </c>
      <c r="B61" s="4" t="s">
        <f>=HYPERLINK("https://leilaoonline.net/lote/detalhe/49510", " REATOR DE AÇO CARBONO 250 LITROS")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1.500,00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=HYPERLINK("https://leilaoonline.net/lote/detalhe/49518", "076")</f>
      </c>
      <c r="B62" s="4" t="s">
        <f>=HYPERLINK("https://leilaoonline.net/lote/detalhe/49518", " TORNO IMOR 1900 X 420 MM")</f>
      </c>
      <c r="C62" s="4" t="inlineStr">
        <is>
          <t>Não vendido</t>
        </is>
      </c>
      <c r="D62" s="4" t="inlineStr">
        <is>
          <t>8</t>
        </is>
      </c>
      <c r="E62" s="5" t="inlineStr">
        <is>
          <t>1.750,00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=HYPERLINK("https://leilaoonline.net/lote/detalhe/49508", "077")</f>
      </c>
      <c r="B63" s="4" t="s">
        <f>=HYPERLINK("https://leilaoonline.net/lote/detalhe/49508", " TORNO MECÂNICO IMOR 1500 X 440 MM")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850,00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=HYPERLINK("https://leilaoonline.net/lote/detalhe/49557", "078")</f>
      </c>
      <c r="B64" s="4" t="s">
        <f>=HYPERLINK("https://leilaoonline.net/lote/detalhe/49557", " PRENSA EXCÊNTRICA 60 TONELADAS")</f>
      </c>
      <c r="C64" s="4" t="inlineStr">
        <is>
          <t>Vendido</t>
        </is>
      </c>
      <c r="D64" s="4" t="inlineStr">
        <is>
          <t>15</t>
        </is>
      </c>
      <c r="E64" s="5" t="inlineStr">
        <is>
          <t>5.900,00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=HYPERLINK("https://leilaoonline.net/lote/detalhe/49559", "079")</f>
      </c>
      <c r="B65" s="4" t="s">
        <f>=HYPERLINK("https://leilaoonline.net/lote/detalhe/49559", " LAVADORA DE PISOS ELÉTRICA OPERADOR A BORDO COMAC TRIPLA 75")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1.450,00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=HYPERLINK("https://leilaoonline.net/lote/detalhe/49558", "080")</f>
      </c>
      <c r="B66" s="4" t="s">
        <f>=HYPERLINK("https://leilaoonline.net/lote/detalhe/49558", " PRENSA HIDRÁULICA 60 TONELADAS")</f>
      </c>
      <c r="C66" s="4" t="inlineStr">
        <is>
          <t>Não vendido</t>
        </is>
      </c>
      <c r="D66" s="4" t="inlineStr">
        <is>
          <t>9</t>
        </is>
      </c>
      <c r="E66" s="5" t="inlineStr">
        <is>
          <t>6.400,00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=HYPERLINK("https://leilaoonline.net/lote/detalhe/49554", "081")</f>
      </c>
      <c r="B67" s="4" t="s">
        <f>=HYPERLINK("https://leilaoonline.net/lote/detalhe/49554", " PRENSA EXCENTRICA 12 TONELADAS")</f>
      </c>
      <c r="C67" s="4" t="inlineStr">
        <is>
          <t>Vendido</t>
        </is>
      </c>
      <c r="D67" s="4" t="inlineStr">
        <is>
          <t>15</t>
        </is>
      </c>
      <c r="E67" s="5" t="inlineStr">
        <is>
          <t>3.000,00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=HYPERLINK("https://leilaoonline.net/lote/detalhe/49556", "082")</f>
      </c>
      <c r="B68" s="4" t="s">
        <f>=HYPERLINK("https://leilaoonline.net/lote/detalhe/49556", " COMPRESSOR WAYNE 60 PES")</f>
      </c>
      <c r="C68" s="4" t="inlineStr">
        <is>
          <t>Não vendido</t>
        </is>
      </c>
      <c r="D68" s="4" t="inlineStr">
        <is>
          <t>21</t>
        </is>
      </c>
      <c r="E68" s="5" t="inlineStr">
        <is>
          <t>4.700,00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=HYPERLINK("https://leilaoonline.net/lote/detalhe/49560", "083")</f>
      </c>
      <c r="B69" s="4" t="s">
        <f>=HYPERLINK("https://leilaoonline.net/lote/detalhe/49560", " RESERVATÓRIO EM AÇO INÓX 316 CAPACIDADE 250 LITROS")</f>
      </c>
      <c r="C69" s="4" t="inlineStr">
        <is>
          <t>Não vendido</t>
        </is>
      </c>
      <c r="D69" s="4" t="inlineStr">
        <is>
          <t>10</t>
        </is>
      </c>
      <c r="E69" s="5" t="inlineStr">
        <is>
          <t>1.150,00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=HYPERLINK("https://leilaoonline.net/lote/detalhe/49553", "084")</f>
      </c>
      <c r="B70" s="4" t="s">
        <f>=HYPERLINK("https://leilaoonline.net/lote/detalhe/49553", " FURADEIRA ROSQUEADERA MELLOMETAL")</f>
      </c>
      <c r="C70" s="4" t="inlineStr">
        <is>
          <t>Não vendido</t>
        </is>
      </c>
      <c r="D70" s="4" t="inlineStr">
        <is>
          <t>9</t>
        </is>
      </c>
      <c r="E70" s="5" t="inlineStr">
        <is>
          <t>1.400,00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=HYPERLINK("https://leilaoonline.net/lote/detalhe/49552", "085")</f>
      </c>
      <c r="B71" s="4" t="s">
        <f>=HYPERLINK("https://leilaoonline.net/lote/detalhe/49552", " FURADEIRA RADIAL 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1.950,00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=HYPERLINK("https://leilaoonline.net/lote/detalhe/49568", "086")</f>
      </c>
      <c r="B72" s="4" t="s">
        <f>=HYPERLINK("https://leilaoonline.net/lote/detalhe/49568", " COPIADOR")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900,00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=HYPERLINK("https://leilaoonline.net/lote/detalhe/49561", "087")</f>
      </c>
      <c r="B73" s="4" t="s">
        <f>=HYPERLINK("https://leilaoonline.net/lote/detalhe/49561", " COMPRESSOR PARAFUSO ATLAS COPCO GA-307")</f>
      </c>
      <c r="C73" s="4" t="inlineStr">
        <is>
          <t>Não vendido</t>
        </is>
      </c>
      <c r="D73" s="4" t="inlineStr">
        <is>
          <t>3</t>
        </is>
      </c>
      <c r="E73" s="5" t="inlineStr">
        <is>
          <t>4.600,00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=HYPERLINK("https://leilaoonline.net/lote/detalhe/49566", "088")</f>
      </c>
      <c r="B74" s="4" t="s">
        <f>=HYPERLINK("https://leilaoonline.net/lote/detalhe/49566", " GUILHOTINA GRÁFICA FUNTIMOD")</f>
      </c>
      <c r="C74" s="4" t="inlineStr">
        <is>
          <t>Não vendido</t>
        </is>
      </c>
      <c r="D74" s="4" t="inlineStr">
        <is>
          <t>4</t>
        </is>
      </c>
      <c r="E74" s="5" t="inlineStr">
        <is>
          <t>800,00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=HYPERLINK("https://leilaoonline.net/lote/detalhe/49565", "090")</f>
      </c>
      <c r="B75" s="4" t="s">
        <f>=HYPERLINK("https://leilaoonline.net/lote/detalhe/49565", " ASPIRADOR INDÚSTRIAL")</f>
      </c>
      <c r="C75" s="4" t="inlineStr">
        <is>
          <t>Não vendido</t>
        </is>
      </c>
      <c r="D75" s="4" t="inlineStr">
        <is>
          <t>10</t>
        </is>
      </c>
      <c r="E75" s="5" t="inlineStr">
        <is>
          <t>1.700,00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=HYPERLINK("https://leilaoonline.net/lote/detalhe/49564", "091")</f>
      </c>
      <c r="B76" s="4" t="s">
        <f>=HYPERLINK("https://leilaoonline.net/lote/detalhe/49564", " BATEDOR PLANETARIA DE INÓX USIRAM")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600,00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=HYPERLINK("https://leilaoonline.net/lote/detalhe/49567", "092")</f>
      </c>
      <c r="B77" s="4" t="s">
        <f>=HYPERLINK("https://leilaoonline.net/lote/detalhe/49567", " MÁQUINA DE DESCASCAR CABO")</f>
      </c>
      <c r="C77" s="4" t="inlineStr">
        <is>
          <t>Não vendido</t>
        </is>
      </c>
      <c r="D77" s="4" t="inlineStr">
        <is>
          <t>16</t>
        </is>
      </c>
      <c r="E77" s="5" t="inlineStr">
        <is>
          <t>3.100,00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=HYPERLINK("https://leilaoonline.net/lote/detalhe/49562", "093")</f>
      </c>
      <c r="B78" s="4" t="s">
        <f>=HYPERLINK("https://leilaoonline.net/lote/detalhe/49562", " MOTOR A DIESEL TRAMONTINI")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900,00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=HYPERLINK("https://leilaoonline.net/lote/detalhe/51342", "094")</f>
      </c>
      <c r="B79" s="4" t="s">
        <f>=HYPERLINK("https://leilaoonline.net/lote/detalhe/51342", "CORTADOR DE GRAMA")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350,00</t>
        </is>
      </c>
      <c r="F7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2026-08-14T17:06:31.00Z</dcterms:created>
  <dc:creator>Tellks Tecnologia</dc:creator>
  <cp:revision>0</cp:revision>
</cp:coreProperties>
</file>