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Maqs. Pesadas • Tratores • Guindastes • Empilhadeiras • Trafos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=HYPERLINK("https://leilaoonline.net/lote/detalhe/49463", "008")</f>
      </c>
      <c r="B11" s="4" t="s">
        <f>=HYPERLINK("https://leilaoonline.net/lote/detalhe/49463", "PA CARREGADEIRA MOD CLG 816 C ANO 2014 MARCA LIUGONG, FUNCIONADO CHASSIS 3063")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55.200,00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=HYPERLINK("https://leilaoonline.net/lote/detalhe/49462", "009")</f>
      </c>
      <c r="B12" s="4" t="s">
        <f>=HYPERLINK("https://leilaoonline.net/lote/detalhe/49462", "PA CARREGADEIRA MOD CLG 816 C ANO 2012 MARCA LIUGONG, FUNCIONADO CHASSIS 3609")</f>
      </c>
      <c r="C12" s="4" t="inlineStr">
        <is>
          <t>Não vendido</t>
        </is>
      </c>
      <c r="D12" s="4" t="inlineStr">
        <is>
          <t>83</t>
        </is>
      </c>
      <c r="E12" s="5" t="inlineStr">
        <is>
          <t>57.500,00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=HYPERLINK("https://leilaoonline.net/lote/detalhe/49496", "010")</f>
      </c>
      <c r="B13" s="4" t="s">
        <f>=HYPERLINK("https://leilaoonline.net/lote/detalhe/49496", "TRATOR AGRIOLA CBT 1977 (com comando - p/ grade aradora) - FUNCIONANDO")</f>
      </c>
      <c r="C13" s="4" t="inlineStr">
        <is>
          <t>Vendido</t>
        </is>
      </c>
      <c r="D13" s="4" t="inlineStr">
        <is>
          <t>60</t>
        </is>
      </c>
      <c r="E13" s="5" t="inlineStr">
        <is>
          <t>17.250,00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=HYPERLINK("https://leilaoonline.net/lote/detalhe/49464", "011")</f>
      </c>
      <c r="B14" s="4" t="s">
        <f>=HYPERLINK("https://leilaoonline.net/lote/detalhe/49464", "PÁ CARREGADEIRA - TRATOR M. FERGUSON 95X -  ANO 1975 - FUNCIONANDO")</f>
      </c>
      <c r="C14" s="4" t="inlineStr">
        <is>
          <t>Vendido</t>
        </is>
      </c>
      <c r="D14" s="4" t="inlineStr">
        <is>
          <t>57</t>
        </is>
      </c>
      <c r="E14" s="5" t="inlineStr">
        <is>
          <t>19.100,00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=HYPERLINK("https://leilaoonline.net/lote/detalhe/50321", "012")</f>
      </c>
      <c r="B15" s="4" t="s">
        <f>=HYPERLINK("https://leilaoonline.net/lote/detalhe/50321", "BOTE INFLÁVEL COM MOTOR 50 HP - COMPRIMENTO 4,50 M - ANO 2012 - MATERIAL CONSTRUÇÃO DO CASCO: FIBRA DE VIDRO - CARRETINHA INCLUSA")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=HYPERLINK("https://leilaoonline.net/lote/detalhe/50322", "013")</f>
      </c>
      <c r="B16" s="4" t="s">
        <f>=HYPERLINK("https://leilaoonline.net/lote/detalhe/50322", "LANCHA ANO 1995 MOTOR 135 HP - COMPRIMENTO TOTAL: 6,45 M - CARRETINHA INCLUSA")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=HYPERLINK("https://leilaoonline.net/lote/detalhe/50374", "014")</f>
      </c>
      <c r="B17" s="4" t="s">
        <f>=HYPERLINK("https://leilaoonline.net/lote/detalhe/50374", "VOLKSWAGEN; KOMBI FURGÃO; 2006/2006; ALCO/GASOL. - FUNCIONANDO")</f>
      </c>
      <c r="C17" s="4" t="inlineStr">
        <is>
          <t>Não vendido</t>
        </is>
      </c>
      <c r="D17" s="4" t="inlineStr">
        <is>
          <t>45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=HYPERLINK("https://leilaoonline.net/lote/detalhe/50272", "015")</f>
      </c>
      <c r="B18" s="4" t="s">
        <f>=HYPERLINK("https://leilaoonline.net/lote/detalhe/50272", "COLHEDEIRA DE CEREAIS MARCA MASSEY FERGUSSON MODELO 1630 COM BOCA PARA COLHER MILHO E SOJA")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9.250,00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=HYPERLINK("https://leilaoonline.net/lote/detalhe/49465", "016")</f>
      </c>
      <c r="B19" s="4" t="s">
        <f>=HYPERLINK("https://leilaoonline.net/lote/detalhe/49465", "PÁ CARREGADEIRA CASE W7 - FUNCIONANDO")</f>
      </c>
      <c r="C19" s="4" t="inlineStr">
        <is>
          <t>Não vendido</t>
        </is>
      </c>
      <c r="D19" s="4" t="inlineStr">
        <is>
          <t>59</t>
        </is>
      </c>
      <c r="E19" s="5" t="inlineStr">
        <is>
          <t>22.250,00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=HYPERLINK("https://leilaoonline.net/lote/detalhe/50274", "017")</f>
      </c>
      <c r="B20" s="4" t="s">
        <f>=HYPERLINK("https://leilaoonline.net/lote/detalhe/50274", "TANQUE PULVERIZADOR DE 2000 LTS MARCA K.O.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2.650,00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=HYPERLINK("https://leilaoonline.net/lote/detalhe/50278", "018")</f>
      </c>
      <c r="B21" s="4" t="s">
        <f>=HYPERLINK("https://leilaoonline.net/lote/detalhe/50278", "ROCADEIRA KAMAK DUPLA DE 2.6 MTS CENTRAL SEMI LATERAL")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3.100,00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=HYPERLINK("https://leilaoonline.net/lote/detalhe/50394", "019")</f>
      </c>
      <c r="B22" s="4" t="s">
        <f>=HYPERLINK("https://leilaoonline.net/lote/detalhe/50394", "Pá Carregadeira Esteira Caterpillar CAT 933 - G")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=HYPERLINK("https://leilaoonline.net/lote/detalhe/50396", "020")</f>
      </c>
      <c r="B23" s="4" t="s">
        <f>=HYPERLINK("https://leilaoonline.net/lote/detalhe/50396", "GERADOR BD 6500 CFE BRANCO DIESEL 5.5KVA")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1.600,00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=HYPERLINK("https://leilaoonline.net/lote/detalhe/50277", "022")</f>
      </c>
      <c r="B24" s="4" t="s">
        <f>=HYPERLINK("https://leilaoonline.net/lote/detalhe/50277", "TANQUE DE AGUA DE 5000 LTS. 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3.400,00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=HYPERLINK("https://leilaoonline.net/lote/detalhe/49777", "031")</f>
      </c>
      <c r="B25" s="4" t="s">
        <f>=HYPERLINK("https://leilaoonline.net/lote/detalhe/49777", "TURBINA K27 COM CAIXA QUENTE PULSATIVA - BOM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=HYPERLINK("https://leilaoonline.net/lote/detalhe/49461", "035")</f>
      </c>
      <c r="B26" s="4" t="s">
        <f>=HYPERLINK("https://leilaoonline.net/lote/detalhe/49461", "GUINSDASTE HYSTER "CANARINHO" CAP 4TON.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10.250,00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=HYPERLINK("https://leilaoonline.net/lote/detalhe/49466", "036")</f>
      </c>
      <c r="B27" s="4" t="s">
        <f>=HYPERLINK("https://leilaoonline.net/lote/detalhe/49466", "GUINDASTE kranekar   (FUNCIONANDO) veja o vídeo clickar na 1ª foto")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=HYPERLINK("https://leilaoonline.net/lote/detalhe/50375", "037")</f>
      </c>
      <c r="B28" s="4" t="s">
        <f>=HYPERLINK("https://leilaoonline.net/lote/detalhe/50375", "4 TRILHOS FERROVIÁRIOS TR57 COM APROX. 10M. CADA - (LANCE POR KG) APROX. 2.280KG")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0,92</t>
        </is>
      </c>
      <c r="F28" s="4" t="inlineStr">
        <is>
          <t>0.02</t>
        </is>
      </c>
    </row>
    <row collapsed="false" customFormat="false" customHeight="false" hidden="false" ht="12.1" outlineLevel="0" r="29">
      <c r="A29" s="5" t="s">
        <f>=HYPERLINK("https://leilaoonline.net/lote/detalhe/50376", "038")</f>
      </c>
      <c r="B29" s="4" t="s">
        <f>=HYPERLINK("https://leilaoonline.net/lote/detalhe/50376", "4 TRILHOS FERROVIÁRIOS TR57 COM APROX. 10M. CADA - (LANCE POR KG) APROX. 2.280KG")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0,76</t>
        </is>
      </c>
      <c r="F29" s="4" t="inlineStr">
        <is>
          <t>0.02</t>
        </is>
      </c>
    </row>
    <row collapsed="false" customFormat="false" customHeight="false" hidden="false" ht="12.1" outlineLevel="0" r="30">
      <c r="A30" s="5" t="s">
        <f>=HYPERLINK("https://leilaoonline.net/lote/detalhe/50377", "039")</f>
      </c>
      <c r="B30" s="4" t="s">
        <f>=HYPERLINK("https://leilaoonline.net/lote/detalhe/50377", "4 TRILHOS FERROVIÁRIOS TR57 COM APROX. 10M. CADA - (LANCE POR KG) APROX. 2.280KG")</f>
      </c>
      <c r="C30" s="4" t="inlineStr">
        <is>
          <t>Não vendido</t>
        </is>
      </c>
      <c r="D30" s="4" t="inlineStr">
        <is>
          <t>11</t>
        </is>
      </c>
      <c r="E30" s="5" t="inlineStr">
        <is>
          <t>0,80</t>
        </is>
      </c>
      <c r="F30" s="4" t="inlineStr">
        <is>
          <t>0.02</t>
        </is>
      </c>
    </row>
    <row collapsed="false" customFormat="false" customHeight="false" hidden="false" ht="12.1" outlineLevel="0" r="31">
      <c r="A31" s="5" t="s">
        <f>=HYPERLINK("https://leilaoonline.net/lote/detalhe/50378", "040")</f>
      </c>
      <c r="B31" s="4" t="s">
        <f>=HYPERLINK("https://leilaoonline.net/lote/detalhe/50378", "4 TRILHOS FERROVIÁRIOS TR57 COM APROX. 10M. CADA - (LANCE POR KG) APROX. 2.280KG")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0,84</t>
        </is>
      </c>
      <c r="F31" s="4" t="inlineStr">
        <is>
          <t>0.03</t>
        </is>
      </c>
    </row>
    <row collapsed="false" customFormat="false" customHeight="false" hidden="false" ht="12.1" outlineLevel="0" r="32">
      <c r="A32" s="5" t="s">
        <f>=HYPERLINK("https://leilaoonline.net/lote/detalhe/49467", "041")</f>
      </c>
      <c r="B32" s="4" t="s">
        <f>=HYPERLINK("https://leilaoonline.net/lote/detalhe/49467", "EMPILHADEIRA ELÉTRICA STILL")</f>
      </c>
      <c r="C32" s="4" t="inlineStr">
        <is>
          <t>Vendido</t>
        </is>
      </c>
      <c r="D32" s="4" t="inlineStr">
        <is>
          <t>29</t>
        </is>
      </c>
      <c r="E32" s="5" t="inlineStr">
        <is>
          <t>4.450,00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=HYPERLINK("https://leilaoonline.net/lote/detalhe/49468", "042")</f>
      </c>
      <c r="B33" s="4" t="s">
        <f>=HYPERLINK("https://leilaoonline.net/lote/detalhe/49468", "EMPILHADEIRA CLARK CHY60 2700KG GNV 6CC - FUNCIONANDO")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14.350,00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=HYPERLINK("https://leilaoonline.net/lote/detalhe/49470", "043")</f>
      </c>
      <c r="B34" s="4" t="s">
        <f>=HYPERLINK("https://leilaoonline.net/lote/detalhe/49470", "MOTOBOMBA EM INÓX REBOCÁVEL DIESEL MOTOR MB")</f>
      </c>
      <c r="C34" s="4" t="inlineStr">
        <is>
          <t>Vendido</t>
        </is>
      </c>
      <c r="D34" s="4" t="inlineStr">
        <is>
          <t>29</t>
        </is>
      </c>
      <c r="E34" s="5" t="inlineStr">
        <is>
          <t>6.250,00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=HYPERLINK("https://leilaoonline.net/lote/detalhe/49469", "047")</f>
      </c>
      <c r="B35" s="4" t="s">
        <f>=HYPERLINK("https://leilaoonline.net/lote/detalhe/49469", "CARRETEL ENROLADOR")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=HYPERLINK("https://leilaoonline.net/lote/detalhe/49492", "050")</f>
      </c>
      <c r="B36" s="4" t="s">
        <f>=HYPERLINK("https://leilaoonline.net/lote/detalhe/49492", "APROX. 30 PRATELEIRAS PORTA PALET CAP 2.000KG MAIS 35 ARMÁRIOS PARA ESCRITÓRIO FEITO EM AÇO")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=HYPERLINK("https://leilaoonline.net/lote/detalhe/49487", "104")</f>
      </c>
      <c r="B37" s="4" t="s">
        <f>=HYPERLINK("https://leilaoonline.net/lote/detalhe/49487", " TRANSFORMADOR ADELCO 2.000 KVA 2008 6.500 KG TR 3.000 Nº SERIE: 5011826")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=HYPERLINK("https://leilaoonline.net/lote/detalhe/49490", "106")</f>
      </c>
      <c r="B38" s="4" t="s">
        <f>=HYPERLINK("https://leilaoonline.net/lote/detalhe/49490", " TRANSFORMADOR ADELCO 2.500 KVA 2008 7.300 KG TR 3.000 Nº SERIE: 5011828")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22.250,00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=HYPERLINK("https://leilaoonline.net/lote/detalhe/49488", "107")</f>
      </c>
      <c r="B39" s="4" t="s">
        <f>=HYPERLINK("https://leilaoonline.net/lote/detalhe/49488", " TRANSFORMADOR ADELCO 3.000 KVA 2008 8.000 KG TR 3.000 Nº SERIE: 5011829")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24.000,00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=HYPERLINK("https://leilaoonline.net/lote/detalhe/49489", "108")</f>
      </c>
      <c r="B40" s="4" t="s">
        <f>=HYPERLINK("https://leilaoonline.net/lote/detalhe/49489", " TRANSFORMADOR ADELCO 3.000 KVA 2008 8.000 KG TR 3.000 Nº SERIE: 501830")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=HYPERLINK("https://leilaoonline.net/lote/detalhe/49486", "109")</f>
      </c>
      <c r="B41" s="4" t="s">
        <f>=HYPERLINK("https://leilaoonline.net/lote/detalhe/49486", " TRANSFORMADOR ADELCO 2.000 KVA 2008 6.500 KG TR 3.000 Nº SERIE: 501825")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=HYPERLINK("https://leilaoonline.net/lote/detalhe/49482", "111")</f>
      </c>
      <c r="B42" s="4" t="s">
        <f>=HYPERLINK("https://leilaoonline.net/lote/detalhe/49482", " TRANSFORMADOR ADELCO 7.500 KVA 2008 15.000 KG TR 3.000 Nº SERIE: 501843")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=HYPERLINK("https://leilaoonline.net/lote/detalhe/49484", "112")</f>
      </c>
      <c r="B43" s="4" t="s">
        <f>=HYPERLINK("https://leilaoonline.net/lote/detalhe/49484", " TRANSFORMADOR ADELCO 7.500 KVA 2008 15.000 KG TR 3.000 Nº SERIE: 501841")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=HYPERLINK("https://leilaoonline.net/lote/detalhe/49483", "113")</f>
      </c>
      <c r="B44" s="4" t="s">
        <f>=HYPERLINK("https://leilaoonline.net/lote/detalhe/49483", " TRANSFORMADOR ADELCO 7.500 KVA 2008 15.000 KG TR 3.000 Nº SERIE: 501842")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=HYPERLINK("https://leilaoonline.net/lote/detalhe/49485", "114")</f>
      </c>
      <c r="B45" s="4" t="s">
        <f>=HYPERLINK("https://leilaoonline.net/lote/detalhe/49485", " TRANSFORMADOR ADELCO 7.500 KVA 2008 15.000 KG TR 3.000 Nº SERIE: 501844")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40.500,00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=HYPERLINK("https://leilaoonline.net/lote/detalhe/49495", "120")</f>
      </c>
      <c r="B46" s="4" t="s">
        <f>=HYPERLINK("https://leilaoonline.net/lote/detalhe/49495", "FORD; TRST, MODIFICAR TP, 2010/2011, BRANCA; DIESEL; FROTA 851")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4.850,00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=HYPERLINK("https://leilaoonline.net/lote/detalhe/49474", "208")</f>
      </c>
      <c r="B47" s="4" t="s">
        <f>=HYPERLINK("https://leilaoonline.net/lote/detalhe/49474", "ROTO FINISH DE ACABAMENTO, MOD ST9,0, SERIE 1352")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=HYPERLINK("https://leilaoonline.net/lote/detalhe/49473", "209")</f>
      </c>
      <c r="B48" s="4" t="s">
        <f>=HYPERLINK("https://leilaoonline.net/lote/detalhe/49473", "MANIPULADOR ELÉTRICO MARCA SCAGLIA COM CABEÇOTE ORBITAL DE GARFO DE POSICIONAMENTO")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5.150,00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=HYPERLINK("https://leilaoonline.net/lote/detalhe/49475", "220")</f>
      </c>
      <c r="B49" s="4" t="s">
        <f>=HYPERLINK("https://leilaoonline.net/lote/detalhe/49475", "PLACA COMPACTADOR DE SOLO MARCA WACKER CV 170 COM MOTOR AGRALE")</f>
      </c>
      <c r="C49" s="4" t="inlineStr">
        <is>
          <t>Vendido</t>
        </is>
      </c>
      <c r="D49" s="4" t="inlineStr">
        <is>
          <t>18</t>
        </is>
      </c>
      <c r="E49" s="5" t="inlineStr">
        <is>
          <t>2.200,00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=HYPERLINK("https://leilaoonline.net/lote/detalhe/49491", "221")</f>
      </c>
      <c r="B50" s="4" t="s">
        <f>=HYPERLINK("https://leilaoonline.net/lote/detalhe/49491", "PLACA COMPACTADOR DE SOLO MARCA WACKER CV 170 COM MOTOR AGRALE")</f>
      </c>
      <c r="C50" s="4" t="inlineStr">
        <is>
          <t>Vendido</t>
        </is>
      </c>
      <c r="D50" s="4" t="inlineStr">
        <is>
          <t>17</t>
        </is>
      </c>
      <c r="E50" s="5" t="inlineStr">
        <is>
          <t>2.100,00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=HYPERLINK("https://leilaoonline.net/lote/detalhe/49493", "222")</f>
      </c>
      <c r="B51" s="4" t="s">
        <f>=HYPERLINK("https://leilaoonline.net/lote/detalhe/49493", "BROCA SDS BOSCH PARA FURAR CONCRETO - MEDIDAS 35 X 800 X 920 - NOVA NUNCA USADA")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=HYPERLINK("https://leilaoonline.net/lote/detalhe/49476", "223")</f>
      </c>
      <c r="B52" s="4" t="s">
        <f>=HYPERLINK("https://leilaoonline.net/lote/detalhe/49476", "ESTEIRA  TRANSPORTADORA DE CAVACO MARCA KFA")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150,00</t>
        </is>
      </c>
      <c r="F52" s="4" t="inlineStr">
        <is>
          <t>25.00</t>
        </is>
      </c>
    </row>
    <row collapsed="false" customFormat="false" customHeight="false" hidden="false" ht="12.1" outlineLevel="0" r="53">
      <c r="A53" s="5" t="s">
        <f>=HYPERLINK("https://leilaoonline.net/lote/detalhe/49472", "224")</f>
      </c>
      <c r="B53" s="4" t="s">
        <f>=HYPERLINK("https://leilaoonline.net/lote/detalhe/49472", " COMPRESSOR PARAFUSO TOTAL PACK 20 HP USADO NO ESTADO")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6.100,00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=HYPERLINK("https://leilaoonline.net/lote/detalhe/49477", "230")</f>
      </c>
      <c r="B54" s="4" t="s">
        <f>=HYPERLINK("https://leilaoonline.net/lote/detalhe/49477", "1 BAGAGEIRO - Rack/ Suporte Porta-escadas")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50,00</t>
        </is>
      </c>
      <c r="F54" s="4" t="inlineStr">
        <is>
          <t>25.00</t>
        </is>
      </c>
    </row>
    <row collapsed="false" customFormat="false" customHeight="false" hidden="false" ht="12.1" outlineLevel="0" r="55">
      <c r="A55" s="5" t="s">
        <f>=HYPERLINK("https://leilaoonline.net/lote/detalhe/49478", "231")</f>
      </c>
      <c r="B55" s="4" t="s">
        <f>=HYPERLINK("https://leilaoonline.net/lote/detalhe/49478", "1 BAGAGEIRO - Rack/ Suporte Porta-escadas")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25.00</t>
        </is>
      </c>
    </row>
    <row collapsed="false" customFormat="false" customHeight="false" hidden="false" ht="12.1" outlineLevel="0" r="56">
      <c r="A56" s="5" t="s">
        <f>=HYPERLINK("https://leilaoonline.net/lote/detalhe/49479", "232")</f>
      </c>
      <c r="B56" s="4" t="s">
        <f>=HYPERLINK("https://leilaoonline.net/lote/detalhe/49479", "1 BAGAGEIRO - Rack/ Suporte Porta-escadas")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25.00</t>
        </is>
      </c>
    </row>
    <row collapsed="false" customFormat="false" customHeight="false" hidden="false" ht="12.1" outlineLevel="0" r="57">
      <c r="A57" s="5" t="s">
        <f>=HYPERLINK("https://leilaoonline.net/lote/detalhe/49480", "233")</f>
      </c>
      <c r="B57" s="4" t="s">
        <f>=HYPERLINK("https://leilaoonline.net/lote/detalhe/49480", "10 BAGAGEIRO - Rack/ Suporte Porta-escadas")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=HYPERLINK("https://leilaoonline.net/lote/detalhe/49481", "234")</f>
      </c>
      <c r="B58" s="4" t="s">
        <f>=HYPERLINK("https://leilaoonline.net/lote/detalhe/49481", "10 BAGAGEIRO - Rack/ Suporte Porta-escadas")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2026-05-24T14:12:33.00Z</dcterms:created>
  <dc:creator>Tellks Tecnologia</dc:creator>
  <cp:revision>0</cp:revision>
</cp:coreProperties>
</file>