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Audi A5 e Q5 • Jetta TSI • Variant • Touareg • Celential • Novo Voyage e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06/12/2019 10:30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Eduardo Jordao Boyadjian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=HYPERLINK("https://leilaoonline.net/lote/detalhe/38404", "2152")</f>
      </c>
      <c r="B11" s="4" t="s">
        <f>=HYPERLINK("https://leilaoonline.net/lote/detalhe/38404", "VW; PARATI 1.0 ; 2002/2002; PRATA; GASOLINA")</f>
      </c>
      <c r="C11" s="4" t="inlineStr">
        <is>
          <t>Vendido</t>
        </is>
      </c>
      <c r="D11" s="4" t="inlineStr">
        <is>
          <t>28</t>
        </is>
      </c>
      <c r="E11" s="5" t="inlineStr">
        <is>
          <t>6.200,00</t>
        </is>
      </c>
      <c r="F11" s="4" t="inlineStr">
        <is>
          <t>150.00</t>
        </is>
      </c>
    </row>
    <row collapsed="false" customFormat="false" customHeight="false" hidden="false" ht="12.1" outlineLevel="0" r="12">
      <c r="A12" s="5" t="s">
        <f>=HYPERLINK("https://leilaoonline.net/lote/detalhe/38776", "2155")</f>
      </c>
      <c r="B12" s="4" t="s">
        <f>=HYPERLINK("https://leilaoonline.net/lote/detalhe/38776", "I/ AUDI; Q5 2.0 TURBO FSI; 2012/2012; PRATA; GASOLINA")</f>
      </c>
      <c r="C12" s="4" t="inlineStr">
        <is>
          <t>Não vendido</t>
        </is>
      </c>
      <c r="D12" s="4" t="inlineStr">
        <is>
          <t>3</t>
        </is>
      </c>
      <c r="E12" s="5" t="inlineStr">
        <is>
          <t>46.000,00</t>
        </is>
      </c>
      <c r="F12" s="4" t="inlineStr">
        <is>
          <t>500.00</t>
        </is>
      </c>
    </row>
    <row collapsed="false" customFormat="false" customHeight="false" hidden="false" ht="12.1" outlineLevel="0" r="13">
      <c r="A13" s="5" t="s">
        <f>=HYPERLINK("https://leilaoonline.net/lote/detalhe/38398", "2156")</f>
      </c>
      <c r="B13" s="4" t="s">
        <f>=HYPERLINK("https://leilaoonline.net/lote/detalhe/38398", "I; VW JETTA VARIANT; 2010/2011; GASOLINA - BLINDADO - UNICA DONA")</f>
      </c>
      <c r="C13" s="4" t="inlineStr">
        <is>
          <t>Não vendido</t>
        </is>
      </c>
      <c r="D13" s="4" t="inlineStr">
        <is>
          <t>31</t>
        </is>
      </c>
      <c r="E13" s="5" t="inlineStr">
        <is>
          <t>21.800,00</t>
        </is>
      </c>
      <c r="F13" s="4" t="inlineStr">
        <is>
          <t>500.00</t>
        </is>
      </c>
    </row>
    <row collapsed="false" customFormat="false" customHeight="false" hidden="false" ht="12.1" outlineLevel="0" r="14">
      <c r="A14" s="5" t="s">
        <f>=HYPERLINK("https://leilaoonline.net/lote/detalhe/38777", "2157")</f>
      </c>
      <c r="B14" s="4" t="s">
        <f>=HYPERLINK("https://leilaoonline.net/lote/detalhe/38777", "I/ HYUNDAI CENTENNIAL 45TOP; 2010/2011; PRETA; GASOLINA")</f>
      </c>
      <c r="C14" s="4" t="inlineStr">
        <is>
          <t>Não vendido</t>
        </is>
      </c>
      <c r="D14" s="4" t="inlineStr">
        <is>
          <t>8</t>
        </is>
      </c>
      <c r="E14" s="5" t="inlineStr">
        <is>
          <t>35.000,00</t>
        </is>
      </c>
      <c r="F14" s="4" t="inlineStr">
        <is>
          <t>500.00</t>
        </is>
      </c>
    </row>
    <row collapsed="false" customFormat="false" customHeight="false" hidden="false" ht="12.1" outlineLevel="0" r="15">
      <c r="A15" s="5" t="s">
        <f>=HYPERLINK("https://leilaoonline.net/lote/detalhe/38761", "2428")</f>
      </c>
      <c r="B15" s="4" t="s">
        <f>=HYPERLINK("https://leilaoonline.net/lote/detalhe/38761", "VW; NOVO VOYAGE 1.6 CITY; 2013/2013; PRATA; ALCO./GASOL.")</f>
      </c>
      <c r="C15" s="4" t="inlineStr">
        <is>
          <t>Vendido</t>
        </is>
      </c>
      <c r="D15" s="4" t="inlineStr">
        <is>
          <t>7</t>
        </is>
      </c>
      <c r="E15" s="5" t="inlineStr">
        <is>
          <t>15.500,00</t>
        </is>
      </c>
      <c r="F15" s="4" t="inlineStr">
        <is>
          <t>250.00</t>
        </is>
      </c>
    </row>
    <row collapsed="false" customFormat="false" customHeight="false" hidden="false" ht="12.1" outlineLevel="0" r="16">
      <c r="A16" s="5" t="s">
        <f>=HYPERLINK("https://leilaoonline.net/lote/detalhe/38760", "2429")</f>
      </c>
      <c r="B16" s="4" t="s">
        <f>=HYPERLINK("https://leilaoonline.net/lote/detalhe/38760", "VW; NOVO VOYAGE 1.6 CITY; 2013/2013; PRATA; ALCO./GASOL.")</f>
      </c>
      <c r="C16" s="4" t="inlineStr">
        <is>
          <t>Vendido</t>
        </is>
      </c>
      <c r="D16" s="4" t="inlineStr">
        <is>
          <t>14</t>
        </is>
      </c>
      <c r="E16" s="5" t="inlineStr">
        <is>
          <t>14.700,00</t>
        </is>
      </c>
      <c r="F16" s="4" t="inlineStr">
        <is>
          <t>150.00</t>
        </is>
      </c>
    </row>
    <row collapsed="false" customFormat="false" customHeight="false" hidden="false" ht="12.1" outlineLevel="0" r="17">
      <c r="A17" s="5" t="s">
        <f>=HYPERLINK("https://leilaoonline.net/lote/detalhe/38759", "2430")</f>
      </c>
      <c r="B17" s="4" t="s">
        <f>=HYPERLINK("https://leilaoonline.net/lote/detalhe/38759", "VW; POLO SEDAN 1.6; 2014/2014; CINZA; ALCO./GASOL")</f>
      </c>
      <c r="C17" s="4" t="inlineStr">
        <is>
          <t>Vendido</t>
        </is>
      </c>
      <c r="D17" s="4" t="inlineStr">
        <is>
          <t>44</t>
        </is>
      </c>
      <c r="E17" s="5" t="inlineStr">
        <is>
          <t>23.700,00</t>
        </is>
      </c>
      <c r="F17" s="4" t="inlineStr">
        <is>
          <t>150.00</t>
        </is>
      </c>
    </row>
    <row collapsed="false" customFormat="false" customHeight="false" hidden="false" ht="12.1" outlineLevel="0" r="18">
      <c r="A18" s="5" t="s">
        <f>=HYPERLINK("https://leilaoonline.net/lote/detalhe/38399", "8416")</f>
      </c>
      <c r="B18" s="4" t="s">
        <f>=HYPERLINK("https://leilaoonline.net/lote/detalhe/38399", "I/VW TOUAREG 3.6 V6, 2011/2011, GASOLINA, PRATA -  BLINDADA")</f>
      </c>
      <c r="C18" s="4" t="inlineStr">
        <is>
          <t>Vendido</t>
        </is>
      </c>
      <c r="D18" s="4" t="inlineStr">
        <is>
          <t>1</t>
        </is>
      </c>
      <c r="E18" s="5" t="inlineStr">
        <is>
          <t>45.000,00</t>
        </is>
      </c>
      <c r="F18" s="4" t="inlineStr">
        <is>
          <t>500.00</t>
        </is>
      </c>
    </row>
    <row collapsed="false" customFormat="false" customHeight="false" hidden="false" ht="12.1" outlineLevel="0" r="19">
      <c r="A19" s="5" t="s">
        <f>=HYPERLINK("https://leilaoonline.net/lote/detalhe/38403", "8421")</f>
      </c>
      <c r="B19" s="4" t="s">
        <f>=HYPERLINK("https://leilaoonline.net/lote/detalhe/38403", "I/AUDI  A5 SPB 2.0 TFSI, 2012/2013, PRATA; GASOLINA - BLINDADA")</f>
      </c>
      <c r="C19" s="4" t="inlineStr">
        <is>
          <t>Vendido</t>
        </is>
      </c>
      <c r="D19" s="4" t="inlineStr">
        <is>
          <t>4</t>
        </is>
      </c>
      <c r="E19" s="5" t="inlineStr">
        <is>
          <t>46.000,00</t>
        </is>
      </c>
      <c r="F19" s="4" t="inlineStr">
        <is>
          <t>250.00</t>
        </is>
      </c>
    </row>
    <row collapsed="false" customFormat="false" customHeight="false" hidden="false" ht="12.1" outlineLevel="0" r="20">
      <c r="A20" s="5" t="s">
        <f>=HYPERLINK("https://leilaoonline.net/lote/detalhe/38762", "13074")</f>
      </c>
      <c r="B20" s="4" t="s">
        <f>=HYPERLINK("https://leilaoonline.net/lote/detalhe/38762", "VW PASSAT VARAINT 2.0TSI; 2013/2014; PRATA; GASOLINA")</f>
      </c>
      <c r="C20" s="4" t="inlineStr">
        <is>
          <t>Vendido</t>
        </is>
      </c>
      <c r="D20" s="4" t="inlineStr">
        <is>
          <t>1</t>
        </is>
      </c>
      <c r="E20" s="5" t="inlineStr">
        <is>
          <t>40.000,00</t>
        </is>
      </c>
      <c r="F20" s="4" t="inlineStr">
        <is>
          <t>250.00</t>
        </is>
      </c>
    </row>
    <row collapsed="false" customFormat="false" customHeight="false" hidden="false" ht="12.1" outlineLevel="0" r="21">
      <c r="A21" s="5" t="s">
        <f>=HYPERLINK("https://leilaoonline.net/lote/detalhe/38763", "13076")</f>
      </c>
      <c r="B21" s="4" t="s">
        <f>=HYPERLINK("https://leilaoonline.net/lote/detalhe/38763", "I/ VW JETTA 2.0TSI; 2014/2014; CINZA; GASOLINA")</f>
      </c>
      <c r="C21" s="4" t="inlineStr">
        <is>
          <t>Vendido</t>
        </is>
      </c>
      <c r="D21" s="4" t="inlineStr">
        <is>
          <t>2</t>
        </is>
      </c>
      <c r="E21" s="5" t="inlineStr">
        <is>
          <t>40.000,00</t>
        </is>
      </c>
      <c r="F21" s="4" t="inlineStr">
        <is>
          <t>250.00</t>
        </is>
      </c>
    </row>
    <row collapsed="false" customFormat="false" customHeight="false" hidden="false" ht="12.1" outlineLevel="0" r="22">
      <c r="A22" s="5" t="s">
        <f>=HYPERLINK("https://leilaoonline.net/lote/detalhe/38400", "13078")</f>
      </c>
      <c r="B22" s="4" t="s">
        <f>=HYPERLINK("https://leilaoonline.net/lote/detalhe/38400", "VW; TOUAREG 3.6 VE; 2011/2012; CINZA; GASOLINA - BLINDADA ")</f>
      </c>
      <c r="C22" s="4" t="inlineStr">
        <is>
          <t>Vendido</t>
        </is>
      </c>
      <c r="D22" s="4" t="inlineStr">
        <is>
          <t>1</t>
        </is>
      </c>
      <c r="E22" s="5" t="inlineStr">
        <is>
          <t>45.250,00</t>
        </is>
      </c>
      <c r="F22" s="4" t="inlineStr">
        <is>
          <t>250.00</t>
        </is>
      </c>
    </row>
    <row collapsed="false" customFormat="false" customHeight="false" hidden="false" ht="12.1" outlineLevel="0" r="23">
      <c r="A23" s="5" t="s">
        <f>=HYPERLINK("https://leilaoonline.net/lote/detalhe/38766", "17038")</f>
      </c>
      <c r="B23" s="4" t="s">
        <f>=HYPERLINK("https://leilaoonline.net/lote/detalhe/38766", "I/VW TIGUAN 2.0 TSI, ANO 2013, GAS, PRETA")</f>
      </c>
      <c r="C23" s="4" t="inlineStr">
        <is>
          <t>Vendido</t>
        </is>
      </c>
      <c r="D23" s="4" t="inlineStr">
        <is>
          <t>2</t>
        </is>
      </c>
      <c r="E23" s="5" t="inlineStr">
        <is>
          <t>31.000,00</t>
        </is>
      </c>
      <c r="F23" s="4" t="inlineStr">
        <is>
          <t>250.00</t>
        </is>
      </c>
    </row>
    <row collapsed="false" customFormat="false" customHeight="false" hidden="false" ht="12.1" outlineLevel="0" r="24">
      <c r="A24" s="5" t="s">
        <f>=HYPERLINK("https://leilaoonline.net/lote/detalhe/38767", "17039")</f>
      </c>
      <c r="B24" s="4" t="s">
        <f>=HYPERLINK("https://leilaoonline.net/lote/detalhe/38767", "I/TOYOTA HILUX SW4 SRV 4x4 (BLINDADO), ANO 2011,DIESEL, BRANCA")</f>
      </c>
      <c r="C24" s="4" t="inlineStr">
        <is>
          <t>Vendido</t>
        </is>
      </c>
      <c r="D24" s="4" t="inlineStr">
        <is>
          <t>69</t>
        </is>
      </c>
      <c r="E24" s="5" t="inlineStr">
        <is>
          <t>70.250,00</t>
        </is>
      </c>
      <c r="F24" s="4" t="inlineStr">
        <is>
          <t>250.00</t>
        </is>
      </c>
    </row>
    <row collapsed="false" customFormat="false" customHeight="false" hidden="false" ht="12.1" outlineLevel="0" r="25">
      <c r="A25" s="5" t="s">
        <f>=HYPERLINK("https://leilaoonline.net/lote/detalhe/38768", "17040")</f>
      </c>
      <c r="B25" s="4" t="s">
        <f>=HYPERLINK("https://leilaoonline.net/lote/detalhe/38768", "I/VW TIGUAN 2.0 TSI, ANO 2013/2014, GAS, PRETA")</f>
      </c>
      <c r="C25" s="4" t="inlineStr">
        <is>
          <t>Vendido</t>
        </is>
      </c>
      <c r="D25" s="4" t="inlineStr">
        <is>
          <t>21</t>
        </is>
      </c>
      <c r="E25" s="5" t="inlineStr">
        <is>
          <t>36.750,00</t>
        </is>
      </c>
      <c r="F25" s="4" t="inlineStr">
        <is>
          <t>250.00</t>
        </is>
      </c>
    </row>
    <row collapsed="false" customFormat="false" customHeight="false" hidden="false" ht="12.1" outlineLevel="0" r="26">
      <c r="A26" s="5" t="s">
        <f>=HYPERLINK("https://leilaoonline.net/lote/detalhe/38769", "17041")</f>
      </c>
      <c r="B26" s="4" t="s">
        <f>=HYPERLINK("https://leilaoonline.net/lote/detalhe/38769", "VW/ NOVO VOYAGE CiITY 1.6, ANO 2013, FLEX, PRATA")</f>
      </c>
      <c r="C26" s="4" t="inlineStr">
        <is>
          <t>Vendido</t>
        </is>
      </c>
      <c r="D26" s="4" t="inlineStr">
        <is>
          <t>18</t>
        </is>
      </c>
      <c r="E26" s="5" t="inlineStr">
        <is>
          <t>15.000,00</t>
        </is>
      </c>
      <c r="F26" s="4" t="inlineStr">
        <is>
          <t>150.00</t>
        </is>
      </c>
    </row>
    <row collapsed="false" customFormat="false" customHeight="false" hidden="false" ht="12.1" outlineLevel="0" r="27">
      <c r="A27" s="5" t="s">
        <f>=HYPERLINK("https://leilaoonline.net/lote/detalhe/38770", "17042")</f>
      </c>
      <c r="B27" s="4" t="s">
        <f>=HYPERLINK("https://leilaoonline.net/lote/detalhe/38770", "VW/ NOVO VOYAGE CiITY 1.6, ANO 2013, FLEX, PRATA")</f>
      </c>
      <c r="C27" s="4" t="inlineStr">
        <is>
          <t>Vendido</t>
        </is>
      </c>
      <c r="D27" s="4" t="inlineStr">
        <is>
          <t>13</t>
        </is>
      </c>
      <c r="E27" s="5" t="inlineStr">
        <is>
          <t>14.500,00</t>
        </is>
      </c>
      <c r="F27" s="4" t="inlineStr">
        <is>
          <t>150.00</t>
        </is>
      </c>
    </row>
    <row collapsed="false" customFormat="false" customHeight="false" hidden="false" ht="12.1" outlineLevel="0" r="28">
      <c r="A28" s="5" t="s">
        <f>=HYPERLINK("https://leilaoonline.net/lote/detalhe/38771", "17043")</f>
      </c>
      <c r="B28" s="4" t="s">
        <f>=HYPERLINK("https://leilaoonline.net/lote/detalhe/38771", "VW/ NOVO VOYAGE CiITY 1.6, ANO 2013, FLEX, PRATA")</f>
      </c>
      <c r="C28" s="4" t="inlineStr">
        <is>
          <t>Vendido</t>
        </is>
      </c>
      <c r="D28" s="4" t="inlineStr">
        <is>
          <t>9</t>
        </is>
      </c>
      <c r="E28" s="5" t="inlineStr">
        <is>
          <t>14.650,00</t>
        </is>
      </c>
      <c r="F28" s="4" t="inlineStr">
        <is>
          <t>150.00</t>
        </is>
      </c>
    </row>
    <row collapsed="false" customFormat="false" customHeight="false" hidden="false" ht="12.1" outlineLevel="0" r="29">
      <c r="A29" s="5" t="s">
        <f>=HYPERLINK("https://leilaoonline.net/lote/detalhe/38772", "17044")</f>
      </c>
      <c r="B29" s="4" t="s">
        <f>=HYPERLINK("https://leilaoonline.net/lote/detalhe/38772", "VW/ NOVO VOYAGE CiITY 1.6, ANO 2013, FLEX, PRATA")</f>
      </c>
      <c r="C29" s="4" t="inlineStr">
        <is>
          <t>Vendido</t>
        </is>
      </c>
      <c r="D29" s="4" t="inlineStr">
        <is>
          <t>15</t>
        </is>
      </c>
      <c r="E29" s="5" t="inlineStr">
        <is>
          <t>15.150,00</t>
        </is>
      </c>
      <c r="F29" s="4" t="inlineStr">
        <is>
          <t>150.00</t>
        </is>
      </c>
    </row>
    <row collapsed="false" customFormat="false" customHeight="false" hidden="false" ht="12.1" outlineLevel="0" r="30">
      <c r="A30" s="5" t="s">
        <f>=HYPERLINK("https://leilaoonline.net/lote/detalhe/38773", "17045")</f>
      </c>
      <c r="B30" s="4" t="s">
        <f>=HYPERLINK("https://leilaoonline.net/lote/detalhe/38773", "VW/ SAVEIRO 1.6 CS, ANO 2013, FLEX, PRATA")</f>
      </c>
      <c r="C30" s="4" t="inlineStr">
        <is>
          <t>Vendido</t>
        </is>
      </c>
      <c r="D30" s="4" t="inlineStr">
        <is>
          <t>12</t>
        </is>
      </c>
      <c r="E30" s="5" t="inlineStr">
        <is>
          <t>17.000,00</t>
        </is>
      </c>
      <c r="F30" s="4" t="inlineStr">
        <is>
          <t>150.00</t>
        </is>
      </c>
    </row>
    <row collapsed="false" customFormat="false" customHeight="false" hidden="false" ht="12.1" outlineLevel="0" r="31">
      <c r="A31" s="5" t="s">
        <f>=HYPERLINK("https://leilaoonline.net/lote/detalhe/38401", "20115")</f>
      </c>
      <c r="B31" s="4" t="s">
        <f>=HYPERLINK("https://leilaoonline.net/lote/detalhe/38401", "VW; TOUAREG 3.6 VE; 2012/2012; PRETA; GASOLINA - BLINDADA ")</f>
      </c>
      <c r="C31" s="4" t="inlineStr">
        <is>
          <t>Vendido</t>
        </is>
      </c>
      <c r="D31" s="4" t="inlineStr">
        <is>
          <t>1</t>
        </is>
      </c>
      <c r="E31" s="5" t="inlineStr">
        <is>
          <t>45.000,00</t>
        </is>
      </c>
      <c r="F31" s="4" t="inlineStr">
        <is>
          <t>250.00</t>
        </is>
      </c>
    </row>
    <row collapsed="false" customFormat="false" customHeight="false" hidden="false" ht="12.1" outlineLevel="0" r="32">
      <c r="A32" s="5" t="s">
        <f>=HYPERLINK("https://leilaoonline.net/lote/detalhe/38402", "20116")</f>
      </c>
      <c r="B32" s="4" t="s">
        <f>=HYPERLINK("https://leilaoonline.net/lote/detalhe/38402", "VW; TOUAREG 3.6 VE; 2011/2012; PRATA; GASOLINA - BLINDADA ")</f>
      </c>
      <c r="C32" s="4" t="inlineStr">
        <is>
          <t>Não vendido</t>
        </is>
      </c>
      <c r="D32" s="4" t="inlineStr">
        <is>
          <t>0</t>
        </is>
      </c>
      <c r="E32" s="5" t="inlineStr">
        <is>
          <t>45.000,00</t>
        </is>
      </c>
      <c r="F32" s="4" t="inlineStr">
        <is>
          <t>500.00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2026-09-12T06:10:26.00Z</dcterms:created>
  <dc:creator>Tellks Tecnologia</dc:creator>
  <cp:revision>0</cp:revision>
</cp:coreProperties>
</file>