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Van • Veículos • Pá Carreg. • Maquinas • Equipamentos e Ferramentas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=HYPERLINK("https://leilaoonline.net/lote/detalhe/37125", "006")</f>
      </c>
      <c r="B11" s="4" t="s">
        <f>=HYPERLINK("https://leilaoonline.net/lote/detalhe/37125", " PRENSA VIRADEIRA DOBRADEIRA NEWTON PDM 30/40 X 3050MM")</f>
      </c>
      <c r="C11" s="4" t="inlineStr">
        <is>
          <t>Não vendido</t>
        </is>
      </c>
      <c r="D11" s="4" t="inlineStr">
        <is>
          <t>113</t>
        </is>
      </c>
      <c r="E11" s="5" t="inlineStr">
        <is>
          <t>23.350,00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=HYPERLINK("https://leilaoonline.net/lote/detalhe/37129", "010")</f>
      </c>
      <c r="B12" s="4" t="s">
        <f>=HYPERLINK("https://leilaoonline.net/lote/detalhe/37129", " TORNO REVOLVER XERVITT - CÓD.10")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=HYPERLINK("https://leilaoonline.net/lote/detalhe/37123", "015")</f>
      </c>
      <c r="B13" s="4" t="s">
        <f>=HYPERLINK("https://leilaoonline.net/lote/detalhe/37123", " PRENSA HIDRÁULICA 4 COLUNAS 15 TONELADAS UNIDADE REXROTH 1000 X 700 MM")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=HYPERLINK("https://leilaoonline.net/lote/detalhe/37131", "019")</f>
      </c>
      <c r="B14" s="4" t="s">
        <f>=HYPERLINK("https://leilaoonline.net/lote/detalhe/37131", " TORNO MITTO 2600MM X 680MM")</f>
      </c>
      <c r="C14" s="4" t="inlineStr">
        <is>
          <t>Vendido</t>
        </is>
      </c>
      <c r="D14" s="4" t="inlineStr">
        <is>
          <t>47</t>
        </is>
      </c>
      <c r="E14" s="5" t="inlineStr">
        <is>
          <t>7.850,00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=HYPERLINK("https://leilaoonline.net/lote/detalhe/37503", "020")</f>
      </c>
      <c r="B15" s="4" t="s">
        <f>=HYPERLINK("https://leilaoonline.net/lote/detalhe/37503", "clik veja o video PÁ CARREGADEIRA LIUGONG 835 CLG, ANO 2010, MOTOR CUMMINS ")</f>
      </c>
      <c r="C15" s="4" t="inlineStr">
        <is>
          <t>Não vendido</t>
        </is>
      </c>
      <c r="D15" s="4" t="inlineStr">
        <is>
          <t>51</t>
        </is>
      </c>
      <c r="E15" s="5" t="inlineStr">
        <is>
          <t>66.000,00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=HYPERLINK("https://leilaoonline.net/lote/detalhe/37639", "022")</f>
      </c>
      <c r="B16" s="4" t="s">
        <f>=HYPERLINK("https://leilaoonline.net/lote/detalhe/37639", " FIAT PALIO WEEKEND ATTRATIVE ANO 2016 MOD 2017, COR PRATA, FLEX, PLACA FINAL 988 - FUNCIONANDO (283)")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16.000,00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=HYPERLINK("https://leilaoonline.net/lote/detalhe/37640", "023")</f>
      </c>
      <c r="B17" s="4" t="s">
        <f>=HYPERLINK("https://leilaoonline.net/lote/detalhe/37640", "FIAT; SIENA FIRE FLEX; 2007/2007; PRETA; ALCO./GASOL")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=HYPERLINK("https://leilaoonline.net/lote/detalhe/37122", "024")</f>
      </c>
      <c r="B18" s="4" t="s">
        <f>=HYPERLINK("https://leilaoonline.net/lote/detalhe/37122", " PANELA DE VAPOR EM INÓX 250 LITROS")</f>
      </c>
      <c r="C18" s="4" t="inlineStr">
        <is>
          <t>Vendido</t>
        </is>
      </c>
      <c r="D18" s="4" t="inlineStr">
        <is>
          <t>12</t>
        </is>
      </c>
      <c r="E18" s="5" t="inlineStr">
        <is>
          <t>1.400,00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=HYPERLINK("https://leilaoonline.net/lote/detalhe/37121", "030")</f>
      </c>
      <c r="B19" s="4" t="s">
        <f>=HYPERLINK("https://leilaoonline.net/lote/detalhe/37121", " FRESA SACORA FR-1100 - CÓD. 170")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=HYPERLINK("https://leilaoonline.net/lote/detalhe/37120", "031")</f>
      </c>
      <c r="B20" s="4" t="s">
        <f>=HYPERLINK("https://leilaoonline.net/lote/detalhe/37120", " FRESA SACORA FR-800M - CÓD. 145")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=HYPERLINK("https://leilaoonline.net/lote/detalhe/37130", "040")</f>
      </c>
      <c r="B21" s="4" t="s">
        <f>=HYPERLINK("https://leilaoonline.net/lote/detalhe/37130", " TANQUE RESERVATÓRIO EM AÇO INÓX 316 CAPACIDADE 1000 LITROS")</f>
      </c>
      <c r="C21" s="4" t="inlineStr">
        <is>
          <t>Vendido</t>
        </is>
      </c>
      <c r="D21" s="4" t="inlineStr">
        <is>
          <t>9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=HYPERLINK("https://leilaoonline.net/lote/detalhe/37124", "049")</f>
      </c>
      <c r="B22" s="4" t="s">
        <f>=HYPERLINK("https://leilaoonline.net/lote/detalhe/37124", " PRENSA EXCENTRICA 12 TONELADAS - COD. 162")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1.000,00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=HYPERLINK("https://leilaoonline.net/lote/detalhe/37127", "053")</f>
      </c>
      <c r="B23" s="4" t="s">
        <f>=HYPERLINK("https://leilaoonline.net/lote/detalhe/37127", " RESERVATÓRIO EM AÇO INÓX 316 CAPACIDADE 250 LITROS - CÓD.53")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=HYPERLINK("https://leilaoonline.net/lote/detalhe/37126", "054")</f>
      </c>
      <c r="B24" s="4" t="s">
        <f>=HYPERLINK("https://leilaoonline.net/lote/detalhe/37126", " PRENSA HIDRÁULICA 15 TONELADAS - CÓD.54")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1.100,00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=HYPERLINK("https://leilaoonline.net/lote/detalhe/37128", "055")</f>
      </c>
      <c r="B25" s="4" t="s">
        <f>=HYPERLINK("https://leilaoonline.net/lote/detalhe/37128", " PRENSA HIDRÁULICA 60 TONELADAS FALTANDO UNIDADE HIDRÁULICA - CÓD. 200")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=HYPERLINK("https://leilaoonline.net/lote/detalhe/37119", "059")</f>
      </c>
      <c r="B26" s="4" t="s">
        <f>=HYPERLINK("https://leilaoonline.net/lote/detalhe/37119", " FURADEIRA ROSQUEADERA MELLOMETAL - COD. 43")</f>
      </c>
      <c r="C26" s="4" t="inlineStr">
        <is>
          <t>Não vendido</t>
        </is>
      </c>
      <c r="D26" s="4" t="inlineStr">
        <is>
          <t>7</t>
        </is>
      </c>
      <c r="E26" s="5" t="inlineStr">
        <is>
          <t>1.100,00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=HYPERLINK("https://leilaoonline.net/lote/detalhe/37141", "063")</f>
      </c>
      <c r="B27" s="4" t="s">
        <f>=HYPERLINK("https://leilaoonline.net/lote/detalhe/37141", " FURADEIRA ENGRENADA - COD. 164")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1.250,00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=HYPERLINK("https://leilaoonline.net/lote/detalhe/37504", "068")</f>
      </c>
      <c r="B28" s="4" t="s">
        <f>=HYPERLINK("https://leilaoonline.net/lote/detalhe/37504", "I; FORD TRST "TRANSIT" MODIFICAR TP; 2010/2011; BRANCA, DIESEL")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6.000,00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=HYPERLINK("https://leilaoonline.net/lote/detalhe/37150", "070")</f>
      </c>
      <c r="B29" s="4" t="s">
        <f>=HYPERLINK("https://leilaoonline.net/lote/detalhe/37150", "CAMINHÃO; M BENZ 2013; 1980/1981; VERMELHA; DIESEL")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15.750,00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=HYPERLINK("https://leilaoonline.net/lote/detalhe/37132", "071")</f>
      </c>
      <c r="B30" s="4" t="s">
        <f>=HYPERLINK("https://leilaoonline.net/lote/detalhe/37132", " COPIADOR - COD. 151")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=HYPERLINK("https://leilaoonline.net/lote/detalhe/37144", "082")</f>
      </c>
      <c r="B31" s="4" t="s">
        <f>=HYPERLINK("https://leilaoonline.net/lote/detalhe/37144", " POLITRIZ  - CÓD. 180")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1.000,00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=HYPERLINK("https://leilaoonline.net/lote/detalhe/37142", "099")</f>
      </c>
      <c r="B32" s="4" t="s">
        <f>=HYPERLINK("https://leilaoonline.net/lote/detalhe/37142", " GUILHOTINA GRÁFICA FUNTIMOD")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=HYPERLINK("https://leilaoonline.net/lote/detalhe/37139", "101")</f>
      </c>
      <c r="B33" s="4" t="s">
        <f>=HYPERLINK("https://leilaoonline.net/lote/detalhe/37139", " CHILLER MECALOR 75000 KCAL")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=HYPERLINK("https://leilaoonline.net/lote/detalhe/37153", "107")</f>
      </c>
      <c r="B34" s="4" t="s">
        <f>=HYPERLINK("https://leilaoonline.net/lote/detalhe/37153", "BALANÇA ARJA")</f>
      </c>
      <c r="C34" s="4" t="inlineStr">
        <is>
          <t>Vendido</t>
        </is>
      </c>
      <c r="D34" s="4" t="inlineStr">
        <is>
          <t>3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=HYPERLINK("https://leilaoonline.net/lote/detalhe/37154", "108")</f>
      </c>
      <c r="B35" s="4" t="s">
        <f>=HYPERLINK("https://leilaoonline.net/lote/detalhe/37154", "CARRINHO PLATAFORMA")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=HYPERLINK("https://leilaoonline.net/lote/detalhe/37143", "109")</f>
      </c>
      <c r="B36" s="4" t="s">
        <f>=HYPERLINK("https://leilaoonline.net/lote/detalhe/37143", " MOINHO MARTELO FLOCADOR")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=HYPERLINK("https://leilaoonline.net/lote/detalhe/37155", "110")</f>
      </c>
      <c r="B37" s="4" t="s">
        <f>=HYPERLINK("https://leilaoonline.net/lote/detalhe/37155", "CARRETINHA")</f>
      </c>
      <c r="C37" s="4" t="inlineStr">
        <is>
          <t>Vendido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=HYPERLINK("https://leilaoonline.net/lote/detalhe/37146", "113")</f>
      </c>
      <c r="B38" s="4" t="s">
        <f>=HYPERLINK("https://leilaoonline.net/lote/detalhe/37146", " TAMBOREADOR ELÉTRICO AÇO INOX 25 LITROS")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=HYPERLINK("https://leilaoonline.net/lote/detalhe/37507", "113")</f>
      </c>
      <c r="B39" s="4" t="s">
        <f>=HYPERLINK("https://leilaoonline.net/lote/detalhe/37507", "EMPILHADEIRA HIDRÁULICA MANUAL PALETRANS")</f>
      </c>
      <c r="C39" s="4" t="inlineStr">
        <is>
          <t>Não vendido</t>
        </is>
      </c>
      <c r="D39" s="4" t="inlineStr">
        <is>
          <t>8</t>
        </is>
      </c>
      <c r="E39" s="5" t="inlineStr">
        <is>
          <t>850,00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=HYPERLINK("https://leilaoonline.net/lote/detalhe/37140", "114")</f>
      </c>
      <c r="B40" s="4" t="s">
        <f>=HYPERLINK("https://leilaoonline.net/lote/detalhe/37140", " COMPACTADOR DE SOLO A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=HYPERLINK("https://leilaoonline.net/lote/detalhe/37148", "118")</f>
      </c>
      <c r="B41" s="4" t="s">
        <f>=HYPERLINK("https://leilaoonline.net/lote/detalhe/37148", " TROCADOR DE CALOR DE INOX")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=HYPERLINK("https://leilaoonline.net/lote/detalhe/37152", "119")</f>
      </c>
      <c r="B42" s="4" t="s">
        <f>=HYPERLINK("https://leilaoonline.net/lote/detalhe/37152", "PALETEIRA MANUAL RODA DUPLA PALETRANS")</f>
      </c>
      <c r="C42" s="4" t="inlineStr">
        <is>
          <t>Vendido</t>
        </is>
      </c>
      <c r="D42" s="4" t="inlineStr">
        <is>
          <t>4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=HYPERLINK("https://leilaoonline.net/lote/detalhe/37151", "120")</f>
      </c>
      <c r="B43" s="4" t="s">
        <f>=HYPERLINK("https://leilaoonline.net/lote/detalhe/37151", "PALETEIRA MANUAL RODA DUPLA PALETRANS")</f>
      </c>
      <c r="C43" s="4" t="inlineStr">
        <is>
          <t>Vendido</t>
        </is>
      </c>
      <c r="D43" s="4" t="inlineStr">
        <is>
          <t>5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=HYPERLINK("https://leilaoonline.net/lote/detalhe/37505", "120")</f>
      </c>
      <c r="B44" s="4" t="s">
        <f>=HYPERLINK("https://leilaoonline.net/lote/detalhe/37505", "ROLO COMPACTADOR WACKER")</f>
      </c>
      <c r="C44" s="4" t="inlineStr">
        <is>
          <t>Não vendido</t>
        </is>
      </c>
      <c r="D44" s="4" t="inlineStr">
        <is>
          <t>16</t>
        </is>
      </c>
      <c r="E44" s="5" t="inlineStr">
        <is>
          <t>2.750,00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=HYPERLINK("https://leilaoonline.net/lote/detalhe/37145", "121")</f>
      </c>
      <c r="B45" s="4" t="s">
        <f>=HYPERLINK("https://leilaoonline.net/lote/detalhe/37145", " ROSQUEADEIRA DE TUBOS 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=HYPERLINK("https://leilaoonline.net/lote/detalhe/37147", "122")</f>
      </c>
      <c r="B46" s="4" t="s">
        <f>=HYPERLINK("https://leilaoonline.net/lote/detalhe/37147", " ROSQUEADEIRA DE TUBOS 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500,00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=HYPERLINK("https://leilaoonline.net/lote/detalhe/37134", "128")</f>
      </c>
      <c r="B47" s="4" t="s">
        <f>=HYPERLINK("https://leilaoonline.net/lote/detalhe/37134", " FRESADORA UNIVERSAL TOS")</f>
      </c>
      <c r="C47" s="4" t="inlineStr">
        <is>
          <t>Não vendido</t>
        </is>
      </c>
      <c r="D47" s="4" t="inlineStr">
        <is>
          <t>5</t>
        </is>
      </c>
      <c r="E47" s="5" t="inlineStr">
        <is>
          <t>1.500,00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=HYPERLINK("https://leilaoonline.net/lote/detalhe/37138", "132")</f>
      </c>
      <c r="B48" s="4" t="s">
        <f>=HYPERLINK("https://leilaoonline.net/lote/detalhe/37138", " FURADEIRA RADIAL ASOUITH")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=HYPERLINK("https://leilaoonline.net/lote/detalhe/37137", "137")</f>
      </c>
      <c r="B49" s="4" t="s">
        <f>=HYPERLINK("https://leilaoonline.net/lote/detalhe/37137", " LAVADORA DE PEÇA EUROJIM GUIDON AÇO INOX - CÓD.137")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=HYPERLINK("https://leilaoonline.net/lote/detalhe/37135", "156")</f>
      </c>
      <c r="B50" s="4" t="s">
        <f>=HYPERLINK("https://leilaoonline.net/lote/detalhe/37135", " GUINDALTO MUNCK 5 TONELADAS")</f>
      </c>
      <c r="C50" s="4" t="inlineStr">
        <is>
          <t>Não vendido</t>
        </is>
      </c>
      <c r="D50" s="4" t="inlineStr">
        <is>
          <t>21</t>
        </is>
      </c>
      <c r="E50" s="5" t="inlineStr">
        <is>
          <t>7.500,00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=HYPERLINK("https://leilaoonline.net/lote/detalhe/37136", "157")</f>
      </c>
      <c r="B51" s="4" t="s">
        <f>=HYPERLINK("https://leilaoonline.net/lote/detalhe/37136", " CARRINHO HIDRÁULICO DE ELEVAÇÃO - CÓD.157")</f>
      </c>
      <c r="C51" s="4" t="inlineStr">
        <is>
          <t>Não vendido</t>
        </is>
      </c>
      <c r="D51" s="4" t="inlineStr">
        <is>
          <t>6</t>
        </is>
      </c>
      <c r="E51" s="5" t="inlineStr">
        <is>
          <t>800,00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=HYPERLINK("https://leilaoonline.net/lote/detalhe/37162", "179")</f>
      </c>
      <c r="B52" s="4" t="s">
        <f>=HYPERLINK("https://leilaoonline.net/lote/detalhe/37162", " LAVADORA SECADORA")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=HYPERLINK("https://leilaoonline.net/lote/detalhe/37164", "191")</f>
      </c>
      <c r="B53" s="4" t="s">
        <f>=HYPERLINK("https://leilaoonline.net/lote/detalhe/37164", " PÓRTICO 4M DE COMPRIMENTO POR 3M DE ALTURA")</f>
      </c>
      <c r="C53" s="4" t="inlineStr">
        <is>
          <t>Não vendido</t>
        </is>
      </c>
      <c r="D53" s="4" t="inlineStr">
        <is>
          <t>11</t>
        </is>
      </c>
      <c r="E53" s="5" t="inlineStr">
        <is>
          <t>1.800,00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=HYPERLINK("https://leilaoonline.net/lote/detalhe/37167", "195")</f>
      </c>
      <c r="B54" s="4" t="s">
        <f>=HYPERLINK("https://leilaoonline.net/lote/detalhe/37167", " TORRE DE RESFRIAMENTO ALPINA 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=HYPERLINK("https://leilaoonline.net/lote/detalhe/37161", "202")</f>
      </c>
      <c r="B55" s="4" t="s">
        <f>=HYPERLINK("https://leilaoonline.net/lote/detalhe/37161", " COMPRESSOR PRIMÁX 40 PÉS NO TEMPO")</f>
      </c>
      <c r="C55" s="4" t="inlineStr">
        <is>
          <t>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=HYPERLINK("https://leilaoonline.net/lote/detalhe/37158", "203")</f>
      </c>
      <c r="B56" s="4" t="s">
        <f>=HYPERLINK("https://leilaoonline.net/lote/detalhe/37158", " COMPRESSOR PRIMÁX 40 PÉS S/ MOTOR NO TEMPO")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600,00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=HYPERLINK("https://leilaoonline.net/lote/detalhe/37169", "213")</f>
      </c>
      <c r="B57" s="4" t="s">
        <f>=HYPERLINK("https://leilaoonline.net/lote/detalhe/37169", "REBOQUE  SANVAS BAÚ, ANO 1976")</f>
      </c>
      <c r="C57" s="4" t="inlineStr">
        <is>
          <t>Não vendido</t>
        </is>
      </c>
      <c r="D57" s="4" t="inlineStr">
        <is>
          <t>17</t>
        </is>
      </c>
      <c r="E57" s="5" t="inlineStr">
        <is>
          <t>1.700,00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=HYPERLINK("https://leilaoonline.net/lote/detalhe/37159", "223")</f>
      </c>
      <c r="B58" s="4" t="s">
        <f>=HYPERLINK("https://leilaoonline.net/lote/detalhe/37159", " LAMINADOR - CÓD.223")</f>
      </c>
      <c r="C58" s="4" t="inlineStr">
        <is>
          <t>Vendido</t>
        </is>
      </c>
      <c r="D58" s="4" t="inlineStr">
        <is>
          <t>4</t>
        </is>
      </c>
      <c r="E58" s="5" t="inlineStr">
        <is>
          <t>900,00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=HYPERLINK("https://leilaoonline.net/lote/detalhe/37156", "262")</f>
      </c>
      <c r="B59" s="4" t="s">
        <f>=HYPERLINK("https://leilaoonline.net/lote/detalhe/37156", " ASPIRADOR INDÚSTRIAL -CÓD.262")</f>
      </c>
      <c r="C59" s="4" t="inlineStr">
        <is>
          <t>Não vendido</t>
        </is>
      </c>
      <c r="D59" s="4" t="inlineStr">
        <is>
          <t>5</t>
        </is>
      </c>
      <c r="E59" s="5" t="inlineStr">
        <is>
          <t>900,00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=HYPERLINK("https://leilaoonline.net/lote/detalhe/38001", "270")</f>
      </c>
      <c r="B60" s="4" t="s">
        <f>=HYPERLINK("https://leilaoonline.net/lote/detalhe/38001", "FIAT; PALIO WEEKEND ADVENTURE; 2003/2004; PRETA; GASOL/GNV - FUNCIONANDO")</f>
      </c>
      <c r="C60" s="4" t="inlineStr">
        <is>
          <t>Não vendido</t>
        </is>
      </c>
      <c r="D60" s="4" t="inlineStr">
        <is>
          <t>29</t>
        </is>
      </c>
      <c r="E60" s="5" t="inlineStr">
        <is>
          <t>7.750,00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=HYPERLINK("https://leilaoonline.net/lote/detalhe/37157", "274")</f>
      </c>
      <c r="B61" s="4" t="s">
        <f>=HYPERLINK("https://leilaoonline.net/lote/detalhe/37157",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=HYPERLINK("https://leilaoonline.net/lote/detalhe/37166", "300")</f>
      </c>
      <c r="B62" s="4" t="s">
        <f>=HYPERLINK("https://leilaoonline.net/lote/detalhe/37166", " UNIDADE HIDRÁULICA RACINE")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=HYPERLINK("https://leilaoonline.net/lote/detalhe/37160", "351")</f>
      </c>
      <c r="B63" s="4" t="s">
        <f>=HYPERLINK("https://leilaoonline.net/lote/detalhe/37160", " ESTEIRA TRANSPORTADORA(1 UNIDADE) - CÓD.351")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1.100,00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=HYPERLINK("https://leilaoonline.net/lote/detalhe/37165", "357")</f>
      </c>
      <c r="B64" s="4" t="s">
        <f>=HYPERLINK("https://leilaoonline.net/lote/detalhe/37165",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=HYPERLINK("https://leilaoonline.net/lote/detalhe/37168", "368")</f>
      </c>
      <c r="B65" s="4" t="s">
        <f>=HYPERLINK("https://leilaoonline.net/lote/detalhe/37168", " TUPIA - CÓD.368")</f>
      </c>
      <c r="C65" s="4" t="inlineStr">
        <is>
          <t>Não vendido</t>
        </is>
      </c>
      <c r="D65" s="4" t="inlineStr">
        <is>
          <t>2</t>
        </is>
      </c>
      <c r="E65" s="5" t="inlineStr">
        <is>
          <t>600,00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2026-09-24T06:58:55.00Z</dcterms:created>
  <dc:creator>Tellks Tecnologia</dc:creator>
  <cp:revision>0</cp:revision>
</cp:coreProperties>
</file>