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70 VEÍCULOS - STRADAS - GOL -  KOMBIS -  SAVEIROS - S10 - RANGER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=HYPERLINK("https://leilaoonline.net/lote/detalhe/36630", "24202")</f>
      </c>
      <c r="B11" s="4" t="s">
        <f>=HYPERLINK("https://leilaoonline.net/lote/detalhe/36630", " VW/GOL 1.0 GIV  FLEX 2010/2011 - Frota 3016 - Loc.: Tapejara/ PR")</f>
      </c>
      <c r="C11" s="4" t="inlineStr">
        <is>
          <t>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=HYPERLINK("https://leilaoonline.net/lote/detalhe/36631", "24203")</f>
      </c>
      <c r="B12" s="4" t="s">
        <f>=HYPERLINK("https://leilaoonline.net/lote/detalhe/36631", "FIAT/STRADA WORKING , ANO 2013 - Frota 18134 -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=HYPERLINK("https://leilaoonline.net/lote/detalhe/36632", "24204")</f>
      </c>
      <c r="B13" s="4" t="s">
        <f>=HYPERLINK("https://leilaoonline.net/lote/detalhe/36632", "VW/GOL 1.0 GIV, ANO/MOD 2010/2011 - Frota 4083 - Loc.: Tapejara/ PR")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=HYPERLINK("https://leilaoonline.net/lote/detalhe/36633", "24205")</f>
      </c>
      <c r="B14" s="4" t="s">
        <f>=HYPERLINK("https://leilaoonline.net/lote/detalhe/36633", "VW/NOVO GOL 1.0, FLEX, ANO 2014 - Frota 4035 - Loc. Tapejara/ PR")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=HYPERLINK("https://leilaoonline.net/lote/detalhe/36636", "24208")</f>
      </c>
      <c r="B15" s="4" t="s">
        <f>=HYPERLINK("https://leilaoonline.net/lote/detalhe/36636", "FIAT/STRADA WORKING, ANO 2014 - Frota 4016 - Loc. Tapejara/ PR")</f>
      </c>
      <c r="C15" s="4" t="inlineStr">
        <is>
          <t>Vendido</t>
        </is>
      </c>
      <c r="D15" s="4" t="inlineStr">
        <is>
          <t>2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=HYPERLINK("https://leilaoonline.net/lote/detalhe/36637", "24209")</f>
      </c>
      <c r="B16" s="4" t="s">
        <f>=HYPERLINK("https://leilaoonline.net/lote/detalhe/36637", "CHEVROLET/S10 LS FS2 - S10 2.4L FLEX 4x2 CS 2012/2013 - Frota 4100 - Loc. Tapejara/ PR ")</f>
      </c>
      <c r="C16" s="4" t="inlineStr">
        <is>
          <t>Vendido</t>
        </is>
      </c>
      <c r="D16" s="4" t="inlineStr">
        <is>
          <t>36</t>
        </is>
      </c>
      <c r="E16" s="5" t="inlineStr">
        <is>
          <t>26.750,00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=HYPERLINK("https://leilaoonline.net/lote/detalhe/36638", "24210")</f>
      </c>
      <c r="B17" s="4" t="s">
        <f>=HYPERLINK("https://leilaoonline.net/lote/detalhe/36638", "FIAT/STRADA FIRE, FLEX, ANO 2012 - Frota 3037 - Loc. Tapejara/ 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=HYPERLINK("https://leilaoonline.net/lote/detalhe/36640", "24212")</f>
      </c>
      <c r="B18" s="4" t="s">
        <f>=HYPERLINK("https://leilaoonline.net/lote/detalhe/36640", "VW/GOL 1.6 POWER, FLEX, ANO/MOD 2010/2011 - Frota 3008 - Loc. Tapejara/ 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=HYPERLINK("https://leilaoonline.net/lote/detalhe/36641", "24213")</f>
      </c>
      <c r="B19" s="4" t="s">
        <f>=HYPERLINK("https://leilaoonline.net/lote/detalhe/36641", "VW/NOVO GOL 1.0, FLEX, ANO 2014 - Frota 4023 - Loc. Tapejara/ PR")</f>
      </c>
      <c r="C19" s="4" t="inlineStr">
        <is>
          <t>Vendido</t>
        </is>
      </c>
      <c r="D19" s="4" t="inlineStr">
        <is>
          <t>6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=HYPERLINK("https://leilaoonline.net/lote/detalhe/36644", "24214")</f>
      </c>
      <c r="B20" s="4" t="s">
        <f>=HYPERLINK("https://leilaoonline.net/lote/detalhe/36644", "FIAT/STRADA FIRE, FLEX, ANO/MOD 2011/2012 - Frota 3015 - Loc. Tapejara/ 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=HYPERLINK("https://leilaoonline.net/lote/detalhe/36645", "24215")</f>
      </c>
      <c r="B21" s="4" t="s">
        <f>=HYPERLINK("https://leilaoonline.net/lote/detalhe/36645", "VW/GOL 1.0, Flex ANO/MOD 2010/2011 - Frota 18028 - Loc. Tapejara/ PR")</f>
      </c>
      <c r="C21" s="4" t="inlineStr">
        <is>
          <t>Vendido</t>
        </is>
      </c>
      <c r="D21" s="4" t="inlineStr">
        <is>
          <t>2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=HYPERLINK("https://leilaoonline.net/lote/detalhe/36647", "24217")</f>
      </c>
      <c r="B22" s="4" t="s">
        <f>=HYPERLINK("https://leilaoonline.net/lote/detalhe/36647", "GM/S10 ADVANTAGE S  4x2 CS, FLEX, ANO/MOD 2010/2011 - Frota 4089 - Loc. Tapejara/ 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=HYPERLINK("https://leilaoonline.net/lote/detalhe/36649", "24219")</f>
      </c>
      <c r="B23" s="4" t="s">
        <f>=HYPERLINK("https://leilaoonline.net/lote/detalhe/36649", "CHEVROLET/S10 LS FS2  2.4L 4x2 CS, FLEX, ANO/MOD 2012/2013 - Frota 4103 - Loc. Tapejara/ PR")</f>
      </c>
      <c r="C23" s="4" t="inlineStr">
        <is>
          <t>Vendido</t>
        </is>
      </c>
      <c r="D23" s="4" t="inlineStr">
        <is>
          <t>35</t>
        </is>
      </c>
      <c r="E23" s="5" t="inlineStr">
        <is>
          <t>26.500,00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=HYPERLINK("https://leilaoonline.net/lote/detalhe/36650", "24220")</f>
      </c>
      <c r="B24" s="4" t="s">
        <f>=HYPERLINK("https://leilaoonline.net/lote/detalhe/36650", "CHEVROLET/S10 LS FS2 2.4L 4x2 CS, FLEX, ANO/MOD 2012/2013 - Frota 4101 - Loc. Tapejara/ PR")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=HYPERLINK("https://leilaoonline.net/lote/detalhe/36651", "24221")</f>
      </c>
      <c r="B25" s="4" t="s">
        <f>=HYPERLINK("https://leilaoonline.net/lote/detalhe/36651", "FIAT/STRADA WORKING, FLEX, ANO 2013 - Frota 18132 - Loc. Tapejara/PR")</f>
      </c>
      <c r="C25" s="4" t="inlineStr">
        <is>
          <t>Vendido</t>
        </is>
      </c>
      <c r="D25" s="4" t="inlineStr">
        <is>
          <t>7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=HYPERLINK("https://leilaoonline.net/lote/detalhe/36652", "24222")</f>
      </c>
      <c r="B26" s="4" t="s">
        <f>=HYPERLINK("https://leilaoonline.net/lote/detalhe/36652", "FIAT/DOBLO JAEDI  AMBULÂNCIA, FLEX, ANO/MOD 2010/2011 - Frota 4090 - Loc. Tapejara/ 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=HYPERLINK("https://leilaoonline.net/lote/detalhe/36654", "24224")</f>
      </c>
      <c r="B27" s="4" t="s">
        <f>=HYPERLINK("https://leilaoonline.net/lote/detalhe/36654", "Fiat Strada 2014/2014 - Frota 19291 - Loc. Tapejara/ PR")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=HYPERLINK("https://leilaoonline.net/lote/detalhe/36657", "24228")</f>
      </c>
      <c r="B28" s="4" t="s">
        <f>=HYPERLINK("https://leilaoonline.net/lote/detalhe/36657", "FIAT/PALIO ELX, FLEX, ANO 2008 - Frota 18018 - Loc. Tapejara/ PR")</f>
      </c>
      <c r="C28" s="4" t="inlineStr">
        <is>
          <t>Vendido</t>
        </is>
      </c>
      <c r="D28" s="4" t="inlineStr">
        <is>
          <t>8</t>
        </is>
      </c>
      <c r="E28" s="5" t="inlineStr">
        <is>
          <t>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=HYPERLINK("https://leilaoonline.net/lote/detalhe/36658", "24229")</f>
      </c>
      <c r="B29" s="4" t="s">
        <f>=HYPERLINK("https://leilaoonline.net/lote/detalhe/36658", "VW/GOL 1.0 TITAN GIV, FLEX. ANO 2011 - Frota 3009 - Loc. Tapejara/ PR")</f>
      </c>
      <c r="C29" s="4" t="inlineStr">
        <is>
          <t>Vendido</t>
        </is>
      </c>
      <c r="D29" s="4" t="inlineStr">
        <is>
          <t>4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=HYPERLINK("https://leilaoonline.net/lote/detalhe/36659", "24232")</f>
      </c>
      <c r="B30" s="4" t="s">
        <f>=HYPERLINK("https://leilaoonline.net/lote/detalhe/36659", "I/FORD RANGER XLT 13P C. DUPLA, DIESEL, ANO 2011 - Frota 3042 - Loc. Tapejara/ PR")</f>
      </c>
      <c r="C30" s="4" t="inlineStr">
        <is>
          <t>Vendido</t>
        </is>
      </c>
      <c r="D30" s="4" t="inlineStr">
        <is>
          <t>16</t>
        </is>
      </c>
      <c r="E30" s="5" t="inlineStr">
        <is>
          <t>31.750,00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=HYPERLINK("https://leilaoonline.net/lote/detalhe/36660", "24233")</f>
      </c>
      <c r="B31" s="4" t="s">
        <f>=HYPERLINK("https://leilaoonline.net/lote/detalhe/36660", "Fiat Strada 2014/2014 - Frota 19266 - Loc. Tapejara/ 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=HYPERLINK("https://leilaoonline.net/lote/detalhe/36661", "24234")</f>
      </c>
      <c r="B32" s="4" t="s">
        <f>=HYPERLINK("https://leilaoonline.net/lote/detalhe/36661", " Fiat Strada 2014/2014 - Frota 19273 - Loc. Tapejara/ 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=HYPERLINK("https://leilaoonline.net/lote/detalhe/36662", "24235")</f>
      </c>
      <c r="B33" s="4" t="s">
        <f>=HYPERLINK("https://leilaoonline.net/lote/detalhe/36662", "Fiat Strada 2013/2013 - Frota 18137 - Loc. Tapejara/ PR")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=HYPERLINK("https://leilaoonline.net/lote/detalhe/36663", "24237")</f>
      </c>
      <c r="B34" s="4" t="s">
        <f>=HYPERLINK("https://leilaoonline.net/lote/detalhe/36663", "VW Gol 1.0 Flex 2014/2014 - Frota 4022 - Loc. Tapejara/ 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=HYPERLINK("https://leilaoonline.net/lote/detalhe/36664", "24238")</f>
      </c>
      <c r="B35" s="4" t="s">
        <f>=HYPERLINK("https://leilaoonline.net/lote/detalhe/36664", "Fiat Strada 2013/2013 - Frota 4106 - Loc. Tapejara/ PR")</f>
      </c>
      <c r="C35" s="4" t="inlineStr">
        <is>
          <t>Vendido</t>
        </is>
      </c>
      <c r="D35" s="4" t="inlineStr">
        <is>
          <t>6</t>
        </is>
      </c>
      <c r="E35" s="5" t="inlineStr">
        <is>
          <t>13.250,00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=HYPERLINK("https://leilaoonline.net/lote/detalhe/36665", "24239")</f>
      </c>
      <c r="B36" s="4" t="s">
        <f>=HYPERLINK("https://leilaoonline.net/lote/detalhe/36665", "Fiat Strada 2014/2014 - Frota 4017 - Loc. Tapejara/ PR")</f>
      </c>
      <c r="C36" s="4" t="inlineStr">
        <is>
          <t>Vendido</t>
        </is>
      </c>
      <c r="D36" s="4" t="inlineStr">
        <is>
          <t>4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=HYPERLINK("https://leilaoonline.net/lote/detalhe/36667", "24241")</f>
      </c>
      <c r="B37" s="4" t="s">
        <f>=HYPERLINK("https://leilaoonline.net/lote/detalhe/36667", " Fiat Strada 2012/2012 - Frota 4024 - Loc. Tapejara/ 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=HYPERLINK("https://leilaoonline.net/lote/detalhe/36668", "24242")</f>
      </c>
      <c r="B38" s="4" t="s">
        <f>=HYPERLINK("https://leilaoonline.net/lote/detalhe/36668", "VW Kombi 1.4 Flex 2010/2011 - Frota 4092 - Loc. Tapejara/ PR")</f>
      </c>
      <c r="C38" s="4" t="inlineStr">
        <is>
          <t>Vendido</t>
        </is>
      </c>
      <c r="D38" s="4" t="inlineStr">
        <is>
          <t>14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=HYPERLINK("https://leilaoonline.net/lote/detalhe/36669", "24243")</f>
      </c>
      <c r="B39" s="4" t="s">
        <f>=HYPERLINK("https://leilaoonline.net/lote/detalhe/36669", " VW Gol 1.0 Flex 2008/2009 - Frota 18142 - Loc. Tapejara/ PR")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=HYPERLINK("https://leilaoonline.net/lote/detalhe/36670", "24244")</f>
      </c>
      <c r="B40" s="4" t="s">
        <f>=HYPERLINK("https://leilaoonline.net/lote/detalhe/36670", "VW Kombi 1.4 Flex 2011/2012 - Frota 3051 - Loc. Tapejara/ 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=HYPERLINK("https://leilaoonline.net/lote/detalhe/36671", "24245")</f>
      </c>
      <c r="B41" s="4" t="s">
        <f>=HYPERLINK("https://leilaoonline.net/lote/detalhe/36671", "Fiat Strada 2013/2013 - Frota 18139 - Loc. Tapejara/ PR")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=HYPERLINK("https://leilaoonline.net/lote/detalhe/36672", "24246")</f>
      </c>
      <c r="B42" s="4" t="s">
        <f>=HYPERLINK("https://leilaoonline.net/lote/detalhe/36672", "Fiat Strada 2012/2012 - Frota 18149 - Loc. Tapejara/ PR")</f>
      </c>
      <c r="C42" s="4" t="inlineStr">
        <is>
          <t>Vendido</t>
        </is>
      </c>
      <c r="D42" s="4" t="inlineStr">
        <is>
          <t>1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=HYPERLINK("https://leilaoonline.net/lote/detalhe/36673", "24247")</f>
      </c>
      <c r="B43" s="4" t="s">
        <f>=HYPERLINK("https://leilaoonline.net/lote/detalhe/36673", "VW Parati 2008/2009 - Frota 7902 - Loc. Tapejara/ PR")</f>
      </c>
      <c r="C43" s="4" t="inlineStr">
        <is>
          <t>Vendido</t>
        </is>
      </c>
      <c r="D43" s="4" t="inlineStr">
        <is>
          <t>7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=HYPERLINK("https://leilaoonline.net/lote/detalhe/36752", "24249")</f>
      </c>
      <c r="B44" s="4" t="s">
        <f>=HYPERLINK("https://leilaoonline.net/lote/detalhe/36752", "VW GOL 1.6 CITY 2013/2013 - Frota 3003 - Loc. Tapejara/ PR")</f>
      </c>
      <c r="C44" s="4" t="inlineStr">
        <is>
          <t>Vendido</t>
        </is>
      </c>
      <c r="D44" s="4" t="inlineStr">
        <is>
          <t>12</t>
        </is>
      </c>
      <c r="E44" s="5" t="inlineStr">
        <is>
          <t>10.750,00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=HYPERLINK("https://leilaoonline.net/lote/detalhe/36753", "24252")</f>
      </c>
      <c r="B45" s="4" t="s">
        <f>=HYPERLINK("https://leilaoonline.net/lote/detalhe/36753", "VW Kombi 1.4 Flex 2010/2010 - Frota 4074 - Loc. Tapejara/ PR")</f>
      </c>
      <c r="C45" s="4" t="inlineStr">
        <is>
          <t>Vendido</t>
        </is>
      </c>
      <c r="D45" s="4" t="inlineStr">
        <is>
          <t>14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=HYPERLINK("https://leilaoonline.net/lote/detalhe/36754", "24253")</f>
      </c>
      <c r="B46" s="4" t="s">
        <f>=HYPERLINK("https://leilaoonline.net/lote/detalhe/36754", "VW Gol 1.0 Flex 2010/2011 - Frota 3023 - Loc. Tapejara/ 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=HYPERLINK("https://leilaoonline.net/lote/detalhe/36780", "24254")</f>
      </c>
      <c r="B47" s="4" t="s">
        <f>=HYPERLINK("https://leilaoonline.net/lote/detalhe/36780", "VW Gol 2010/2011 - Frota 4082 - Loc. Tapejara/ PR")</f>
      </c>
      <c r="C47" s="4" t="inlineStr">
        <is>
          <t>Vendido</t>
        </is>
      </c>
      <c r="D47" s="4" t="inlineStr">
        <is>
          <t>30</t>
        </is>
      </c>
      <c r="E47" s="5" t="inlineStr">
        <is>
          <t>12.250,00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=HYPERLINK("https://leilaoonline.net/lote/detalhe/36808", "24255")</f>
      </c>
      <c r="B48" s="4" t="s">
        <f>=HYPERLINK("https://leilaoonline.net/lote/detalhe/36808", "GM S10 2.4S Álcool 4 x 4 CD 2010/2011 - Frota 4076 - Loc. Tapejara/ PR")</f>
      </c>
      <c r="C48" s="4" t="inlineStr">
        <is>
          <t>Vendido</t>
        </is>
      </c>
      <c r="D48" s="4" t="inlineStr">
        <is>
          <t>36</t>
        </is>
      </c>
      <c r="E48" s="5" t="inlineStr">
        <is>
          <t>24.750,00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=HYPERLINK("https://leilaoonline.net/lote/detalhe/36809", "24256")</f>
      </c>
      <c r="B49" s="4" t="s">
        <f>=HYPERLINK("https://leilaoonline.net/lote/detalhe/36809", "Fiat Strada 2014/2014 - Frota 19267 - Loc. Tapejara/ PR")</f>
      </c>
      <c r="C49" s="4" t="inlineStr">
        <is>
          <t>Vendido</t>
        </is>
      </c>
      <c r="D49" s="4" t="inlineStr">
        <is>
          <t>5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=HYPERLINK("https://leilaoonline.net/lote/detalhe/36810", "24257")</f>
      </c>
      <c r="B50" s="4" t="s">
        <f>=HYPERLINK("https://leilaoonline.net/lote/detalhe/36810", "Fiat Strada 2013/2013 - Frota 3043 - Loc. Tapejara/ 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=HYPERLINK("https://leilaoonline.net/lote/detalhe/36811", "24258")</f>
      </c>
      <c r="B51" s="4" t="s">
        <f>=HYPERLINK("https://leilaoonline.net/lote/detalhe/36811", "Fiat Strada 2013/2013 - Frota 18133 - Loc. Tapejara/ 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=HYPERLINK("https://leilaoonline.net/lote/detalhe/36812", "24259")</f>
      </c>
      <c r="B52" s="4" t="s">
        <f>=HYPERLINK("https://leilaoonline.net/lote/detalhe/36812", "Fiat Doblo 2010/2011 - Frota 3057 - Loc. Tapejara/ PR")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=HYPERLINK("https://leilaoonline.net/lote/detalhe/36813", "24261")</f>
      </c>
      <c r="B53" s="4" t="s">
        <f>=HYPERLINK("https://leilaoonline.net/lote/detalhe/36813", "VW Gol 2012/2012 - Frota 4095 - Loc. Tapejara/ PR")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=HYPERLINK("https://leilaoonline.net/lote/detalhe/36814", "24262")</f>
      </c>
      <c r="B54" s="4" t="s">
        <f>=HYPERLINK("https://leilaoonline.net/lote/detalhe/36814", " Fiat Strada 2013/2013 - Frota 18124 - Loc. Tapejara/ PR")</f>
      </c>
      <c r="C54" s="4" t="inlineStr">
        <is>
          <t>Vendido</t>
        </is>
      </c>
      <c r="D54" s="4" t="inlineStr">
        <is>
          <t>2</t>
        </is>
      </c>
      <c r="E54" s="5" t="inlineStr">
        <is>
          <t>12.250,00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=HYPERLINK("https://leilaoonline.net/lote/detalhe/36815", "24263")</f>
      </c>
      <c r="B55" s="4" t="s">
        <f>=HYPERLINK("https://leilaoonline.net/lote/detalhe/36815", "VW Kombi 1.4 Flex 2013/2014 - Frota 3069 - Loc. Tapejara/ PR")</f>
      </c>
      <c r="C55" s="4" t="inlineStr">
        <is>
          <t>Vendido</t>
        </is>
      </c>
      <c r="D55" s="4" t="inlineStr">
        <is>
          <t>26</t>
        </is>
      </c>
      <c r="E55" s="5" t="inlineStr">
        <is>
          <t>14.250,00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=HYPERLINK("https://leilaoonline.net/lote/detalhe/36816", "24264")</f>
      </c>
      <c r="B56" s="4" t="s">
        <f>=HYPERLINK("https://leilaoonline.net/lote/detalhe/36816", "GM S10 Advantage D FLEX 4x2 CD 2006/2006 - Frota 3055 - Loc. Tapejara/ PR")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=HYPERLINK("https://leilaoonline.net/lote/detalhe/36817", "24265")</f>
      </c>
      <c r="B57" s="4" t="s">
        <f>=HYPERLINK("https://leilaoonline.net/lote/detalhe/36817", "VW Kombi 1.4 Flex 2013/2014 - Frota 3067 - Loc. Tapejara/ PR")</f>
      </c>
      <c r="C57" s="4" t="inlineStr">
        <is>
          <t>Vendido</t>
        </is>
      </c>
      <c r="D57" s="4" t="inlineStr">
        <is>
          <t>28</t>
        </is>
      </c>
      <c r="E57" s="5" t="inlineStr">
        <is>
          <t>14.750,00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=HYPERLINK("https://leilaoonline.net/lote/detalhe/36818", "24267")</f>
      </c>
      <c r="B58" s="4" t="s">
        <f>=HYPERLINK("https://leilaoonline.net/lote/detalhe/36818", "VW Kombi 1.4 Flex 2010/2011 - Frota 3053 - Loc. Tapejara/ PR")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=HYPERLINK("https://leilaoonline.net/lote/detalhe/36819", "24268")</f>
      </c>
      <c r="B59" s="4" t="s">
        <f>=HYPERLINK("https://leilaoonline.net/lote/detalhe/36819", "VW Kombi 1.4 Flex 2013/2014 - Frota 3066 - Loc. Tapejara/ 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=HYPERLINK("https://leilaoonline.net/lote/detalhe/36820", "24270")</f>
      </c>
      <c r="B60" s="4" t="s">
        <f>=HYPERLINK("https://leilaoonline.net/lote/detalhe/36820", "VW Kombi 1.4 Flex 2013/2014 - Frota 3071 - Loc. Tapejara/ PR")</f>
      </c>
      <c r="C60" s="4" t="inlineStr">
        <is>
          <t>Vendido</t>
        </is>
      </c>
      <c r="D60" s="4" t="inlineStr">
        <is>
          <t>23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=HYPERLINK("https://leilaoonline.net/lote/detalhe/36821", "24271")</f>
      </c>
      <c r="B61" s="4" t="s">
        <f>=HYPERLINK("https://leilaoonline.net/lote/detalhe/36821", "Fiat Strada 2013/2013 - Frota 3049 - Loc. Tapejara/ PR")</f>
      </c>
      <c r="C61" s="4" t="inlineStr">
        <is>
          <t>Vendido</t>
        </is>
      </c>
      <c r="D61" s="4" t="inlineStr">
        <is>
          <t>2</t>
        </is>
      </c>
      <c r="E61" s="5" t="inlineStr">
        <is>
          <t>12.250,00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=HYPERLINK("https://leilaoonline.net/lote/detalhe/36822", "24272")</f>
      </c>
      <c r="B62" s="4" t="s">
        <f>=HYPERLINK("https://leilaoonline.net/lote/detalhe/36822", "VW GOL 1.6 CITY 2013/2013 - Frota 3047 - Loc. Tapejara/ PR")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=HYPERLINK("https://leilaoonline.net/lote/detalhe/36823", "24274")</f>
      </c>
      <c r="B63" s="4" t="s">
        <f>=HYPERLINK("https://leilaoonline.net/lote/detalhe/36823", "GM S10 2.4L FLEX 4x2 CS 2012/2013 - Frota 18014 - Loc. Tapejara/ PR")</f>
      </c>
      <c r="C63" s="4" t="inlineStr">
        <is>
          <t>Vendido</t>
        </is>
      </c>
      <c r="D63" s="4" t="inlineStr">
        <is>
          <t>12</t>
        </is>
      </c>
      <c r="E63" s="5" t="inlineStr">
        <is>
          <t>25.750,00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=HYPERLINK("https://leilaoonline.net/lote/detalhe/36824", "24275")</f>
      </c>
      <c r="B64" s="4" t="s">
        <f>=HYPERLINK("https://leilaoonline.net/lote/detalhe/36824", "VW Saveiro 2018/2019 - Frota 18151 - Loc. Tapejara/ PR")</f>
      </c>
      <c r="C64" s="4" t="inlineStr">
        <is>
          <t>Vendido</t>
        </is>
      </c>
      <c r="D64" s="4" t="inlineStr">
        <is>
          <t>38</t>
        </is>
      </c>
      <c r="E64" s="5" t="inlineStr">
        <is>
          <t>24.250,00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=HYPERLINK("https://leilaoonline.net/lote/detalhe/36825", "24276")</f>
      </c>
      <c r="B65" s="4" t="s">
        <f>=HYPERLINK("https://leilaoonline.net/lote/detalhe/36825", "VW Kombi 1.4 Flex 2013/2014 - Frota 3070 - Loc. Tapejara/ PR")</f>
      </c>
      <c r="C65" s="4" t="inlineStr">
        <is>
          <t>Não vendido</t>
        </is>
      </c>
      <c r="D65" s="4" t="inlineStr">
        <is>
          <t>25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=HYPERLINK("https://leilaoonline.net/lote/detalhe/36826", "24279")</f>
      </c>
      <c r="B66" s="4" t="s">
        <f>=HYPERLINK("https://leilaoonline.net/lote/detalhe/36826", "VW Gol 2011/2011 - Frota 18019 - Loc. Tapejara/ 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=HYPERLINK("https://leilaoonline.net/lote/detalhe/36827", "24283")</f>
      </c>
      <c r="B67" s="4" t="s">
        <f>=HYPERLINK("https://leilaoonline.net/lote/detalhe/36827", "Ford Ranger XLS 12A - C SIMPLES 2006/2006 - Frota 3044 - Loc. Tapejara/ PR")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=HYPERLINK("https://leilaoonline.net/lote/detalhe/36828", "24288")</f>
      </c>
      <c r="B68" s="4" t="s">
        <f>=HYPERLINK("https://leilaoonline.net/lote/detalhe/36828", "VW Gol 1.6 Power 2010/2011 - Frota 3021 - Loc. Tapejara/ PR")</f>
      </c>
      <c r="C68" s="4" t="inlineStr">
        <is>
          <t>Vendido</t>
        </is>
      </c>
      <c r="D68" s="4" t="inlineStr">
        <is>
          <t>2</t>
        </is>
      </c>
      <c r="E68" s="5" t="inlineStr">
        <is>
          <t>8.250,00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=HYPERLINK("https://leilaoonline.net/lote/detalhe/36829", "24289")</f>
      </c>
      <c r="B69" s="4" t="s">
        <f>=HYPERLINK("https://leilaoonline.net/lote/detalhe/36829", "Fiat Strada 2013/2013 - Frota 4015 - Loc. Tapejara/ PR")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=HYPERLINK("https://leilaoonline.net/lote/detalhe/36830", "24290")</f>
      </c>
      <c r="B70" s="4" t="s">
        <f>=HYPERLINK("https://leilaoonline.net/lote/detalhe/36830", "VW Gol 1.0 Flex 2014/2014 - Frota 19284 - Loc. Tapejara/ 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=HYPERLINK("https://leilaoonline.net/lote/detalhe/36831", "24291")</f>
      </c>
      <c r="B71" s="4" t="s">
        <f>=HYPERLINK("https://leilaoonline.net/lote/detalhe/36831", "VW Gol 1.0 Flex 2014/2014 - Frota 19285 - Loc. Tapejara/ 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=HYPERLINK("https://leilaoonline.net/lote/detalhe/36832", "24294")</f>
      </c>
      <c r="B72" s="4" t="s">
        <f>=HYPERLINK("https://leilaoonline.net/lote/detalhe/36832", "VW Gol 1.0 Flex 2014/2014 - Frota 19287 - Loc. Tapejara/ 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=HYPERLINK("https://leilaoonline.net/lote/detalhe/36834", "24297")</f>
      </c>
      <c r="B73" s="4" t="s">
        <f>=HYPERLINK("https://leilaoonline.net/lote/detalhe/36834", "VW Kombi 1.4 Flex 2013/2013 - Frota 18131 - Loc. Tapejara/ PR")</f>
      </c>
      <c r="C73" s="4" t="inlineStr">
        <is>
          <t>Vendido</t>
        </is>
      </c>
      <c r="D73" s="4" t="inlineStr">
        <is>
          <t>18</t>
        </is>
      </c>
      <c r="E73" s="5" t="inlineStr">
        <is>
          <t>12.250,00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=HYPERLINK("https://leilaoonline.net/lote/detalhe/36835", "24298")</f>
      </c>
      <c r="B74" s="4" t="s">
        <f>=HYPERLINK("https://leilaoonline.net/lote/detalhe/36835", "VW Gol 2006/2006 - Frota 18021 - Loc. Tapejara/ 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=HYPERLINK("https://leilaoonline.net/lote/detalhe/36836", "24302")</f>
      </c>
      <c r="B75" s="4" t="s">
        <f>=HYPERLINK("https://leilaoonline.net/lote/detalhe/36836", "VW Gol 1.6 Power 2010/2011 - Frota 7984 - Loc. Tapejara/ 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=HYPERLINK("https://leilaoonline.net/lote/detalhe/36837", "24303")</f>
      </c>
      <c r="B76" s="4" t="s">
        <f>=HYPERLINK("https://leilaoonline.net/lote/detalhe/36837", "VW Gol 1.6 Power 2010/2011 - Frota 7997 - Loc. Tapejara/ PR")</f>
      </c>
      <c r="C76" s="4" t="inlineStr">
        <is>
          <t>Vendido</t>
        </is>
      </c>
      <c r="D76" s="4" t="inlineStr">
        <is>
          <t>3</t>
        </is>
      </c>
      <c r="E76" s="5" t="inlineStr">
        <is>
          <t>10.500,00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=HYPERLINK("https://leilaoonline.net/lote/detalhe/36838", "24304")</f>
      </c>
      <c r="B77" s="4" t="s">
        <f>=HYPERLINK("https://leilaoonline.net/lote/detalhe/36838", "VW Parati 2006/2006 - Frota 18140 - Loc. Tapejara/ PR")</f>
      </c>
      <c r="C77" s="4" t="inlineStr">
        <is>
          <t>Vendido</t>
        </is>
      </c>
      <c r="D77" s="4" t="inlineStr">
        <is>
          <t>12</t>
        </is>
      </c>
      <c r="E77" s="5" t="inlineStr">
        <is>
          <t>8.750,00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=HYPERLINK("https://leilaoonline.net/lote/detalhe/36839", "24305")</f>
      </c>
      <c r="B78" s="4" t="s">
        <f>=HYPERLINK("https://leilaoonline.net/lote/detalhe/36839", "VW Gol 1.0 Flex 2014/2014 - Frota 19283 - Loc. Tapejara/ PR")</f>
      </c>
      <c r="C78" s="4" t="inlineStr">
        <is>
          <t>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=HYPERLINK("https://leilaoonline.net/lote/detalhe/36840", "24307")</f>
      </c>
      <c r="B79" s="4" t="s">
        <f>=HYPERLINK("https://leilaoonline.net/lote/detalhe/36840", "VW KOMBI 2011/2012 - Frota 3072 - Loc. Tapejara/ PR")</f>
      </c>
      <c r="C79" s="4" t="inlineStr">
        <is>
          <t>Vendido</t>
        </is>
      </c>
      <c r="D79" s="4" t="inlineStr">
        <is>
          <t>5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=HYPERLINK("https://leilaoonline.net/lote/detalhe/36833", "24309")</f>
      </c>
      <c r="B80" s="4" t="s">
        <f>=HYPERLINK("https://leilaoonline.net/lote/detalhe/36833", "VW Gol 2003/2003 - Frota 18020 - Loc. Tapejara/ PR")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4.000,00</t>
        </is>
      </c>
      <c r="F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2026-05-24T16:00:33.00Z</dcterms:created>
  <dc:creator>Tellks Tecnologia</dc:creator>
  <cp:revision>0</cp:revision>
</cp:coreProperties>
</file>