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Lotes" sheetId="1" state="visible" r:id="rId2"/>
  </sheets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6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22"/>
      <color rgb="FF1C4E61"/>
      <b val="true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6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5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true" applyBorder="false" applyFont="true" applyProtection="false" borderId="0" fillId="0" fontId="5" numFmtId="165" xfId="0">
      <alignment horizontal="right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3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1"/>
      <c r="B1" s="1"/>
      <c r="C1" s="1"/>
    </row>
    <row collapsed="false" customFormat="false" customHeight="false" hidden="false" ht="12.1" outlineLevel="0" r="2">
      <c r="A2" s="2" t="inlineStr">
        <is>
          <t>LEILÃO ONLINE.NET</t>
        </is>
      </c>
      <c r="B2" s="2"/>
      <c r="C2" s="2"/>
      <c r="D2" s="2"/>
      <c r="E2" s="2"/>
    </row>
    <row collapsed="false" customFormat="false" customHeight="false" hidden="false" ht="12.1" outlineLevel="0" r="3">
      <c r="A3" s="1"/>
      <c r="B3" s="1"/>
      <c r="C3" s="1"/>
    </row>
    <row collapsed="false" customFormat="false" customHeight="false" hidden="false" ht="12.1" outlineLevel="0" r="4">
      <c r="A4" s="1"/>
      <c r="B4" s="1"/>
      <c r="C4" s="1"/>
    </row>
    <row collapsed="false" customFormat="false" customHeight="false" hidden="false" ht="12.1" outlineLevel="0" r="5">
      <c r="A5" s="1"/>
      <c r="B5" s="1"/>
      <c r="C5" s="1"/>
    </row>
    <row collapsed="false" customFormat="false" customHeight="false" hidden="false" ht="12.1" outlineLevel="0" r="6">
      <c r="A6" s="3" t="inlineStr">
        <is>
          <t>Leilão</t>
        </is>
      </c>
      <c r="B6" s="4" t="inlineStr">
        <is>
          <t>3 CHASSIs CAMINHÃO - MBB LO 814(99) * CARGO 814(00) * CARGO 815(01) *  02 GOLs * 09 UNOs *</t>
        </is>
      </c>
      <c r="C6" s="4"/>
      <c r="D6" s="4"/>
      <c r="E6" s="4"/>
      <c r="F6" s="4"/>
    </row>
    <row collapsed="false" customFormat="false" customHeight="false" hidden="false" ht="12.1" outlineLevel="0" r="7">
      <c r="A7" s="3" t="inlineStr">
        <is>
          <t>Data</t>
        </is>
      </c>
      <c r="B7" s="4" t="inlineStr">
        <is>
          <t>04/09/2019 11:00</t>
        </is>
      </c>
      <c r="C7" s="4"/>
      <c r="D7" s="4"/>
      <c r="E7" s="4"/>
      <c r="F7" s="4"/>
    </row>
    <row collapsed="false" customFormat="false" customHeight="false" hidden="false" ht="12.1" outlineLevel="0" r="8">
      <c r="A8" s="3" t="inlineStr">
        <is>
          <t>Leiloeiro</t>
        </is>
      </c>
      <c r="B8" s="4" t="inlineStr">
        <is>
          <t>Ugo Rossi Filho</t>
        </is>
      </c>
      <c r="C8" s="4"/>
      <c r="D8" s="4"/>
      <c r="E8" s="4"/>
      <c r="F8" s="4"/>
    </row>
    <row collapsed="false" customFormat="false" customHeight="false" hidden="false" ht="12.1" outlineLevel="0" r="9">
      <c r="A9" s="1"/>
      <c r="B9" s="1"/>
      <c r="C9" s="1"/>
    </row>
    <row collapsed="false" customFormat="false" customHeight="false" hidden="false" ht="12.1" outlineLevel="0" r="10">
      <c r="A10" s="3" t="inlineStr">
        <is>
          <t>Lote</t>
        </is>
      </c>
      <c r="B10" s="3" t="inlineStr">
        <is>
          <t>Descrição</t>
        </is>
      </c>
      <c r="C10" s="3" t="inlineStr">
        <is>
          <t>Status</t>
        </is>
      </c>
      <c r="D10" s="3" t="inlineStr">
        <is>
          <t>Lances</t>
        </is>
      </c>
      <c r="E10" s="3" t="inlineStr">
        <is>
          <t>Lance atual</t>
        </is>
      </c>
      <c r="F10" s="3" t="inlineStr">
        <is>
          <t>Inc. mínimo</t>
        </is>
      </c>
    </row>
    <row collapsed="false" customFormat="false" customHeight="false" hidden="false" ht="12.1" outlineLevel="0" r="11">
      <c r="A11" s="5" t="s">
        <f>=HYPERLINK("https://leilaoonline.net/lote/detalhe/32429", "003")</f>
      </c>
      <c r="B11" s="4" t="s">
        <f>=HYPERLINK("https://leilaoonline.net/lote/detalhe/32429", " Novo Gol 1.0 City Placa: OPU- final 2 Ano: 2013/2014")</f>
      </c>
      <c r="C11" s="4" t="inlineStr">
        <is>
          <t>Não vendido</t>
        </is>
      </c>
      <c r="D11" s="4" t="inlineStr">
        <is>
          <t>0</t>
        </is>
      </c>
      <c r="E11" s="5" t="inlineStr">
        <is>
          <t>13.000,00</t>
        </is>
      </c>
      <c r="F11" s="4" t="inlineStr">
        <is>
          <t>250.00</t>
        </is>
      </c>
    </row>
    <row collapsed="false" customFormat="false" customHeight="false" hidden="false" ht="12.1" outlineLevel="0" r="12">
      <c r="A12" s="5" t="s">
        <f>=HYPERLINK("https://leilaoonline.net/lote/detalhe/32519", "004")</f>
      </c>
      <c r="B12" s="4" t="s">
        <f>=HYPERLINK("https://leilaoonline.net/lote/detalhe/32519", " Novo Gol 1.0 City Placa: OPU- final 5 Ano: 2013/2014")</f>
      </c>
      <c r="C12" s="4" t="inlineStr">
        <is>
          <t>Não vendido</t>
        </is>
      </c>
      <c r="D12" s="4" t="inlineStr">
        <is>
          <t>1</t>
        </is>
      </c>
      <c r="E12" s="5" t="inlineStr">
        <is>
          <t>13.250,00</t>
        </is>
      </c>
      <c r="F12" s="4" t="inlineStr">
        <is>
          <t>250.00</t>
        </is>
      </c>
    </row>
    <row collapsed="false" customFormat="false" customHeight="false" hidden="false" ht="12.1" outlineLevel="0" r="13">
      <c r="A13" s="5" t="s">
        <f>=HYPERLINK("https://leilaoonline.net/lote/detalhe/32520", "006")</f>
      </c>
      <c r="B13" s="4" t="s">
        <f>=HYPERLINK("https://leilaoonline.net/lote/detalhe/32520", " Novo Gol 1.0 City Placa: OPU - final 4 Ano: 2013/2014")</f>
      </c>
      <c r="C13" s="4" t="inlineStr">
        <is>
          <t>Não vendido</t>
        </is>
      </c>
      <c r="D13" s="4" t="inlineStr">
        <is>
          <t>0</t>
        </is>
      </c>
      <c r="E13" s="5" t="inlineStr">
        <is>
          <t>13.000,00</t>
        </is>
      </c>
      <c r="F13" s="4" t="inlineStr">
        <is>
          <t>250.00</t>
        </is>
      </c>
    </row>
    <row collapsed="false" customFormat="false" customHeight="false" hidden="false" ht="12.1" outlineLevel="0" r="14">
      <c r="A14" s="5" t="s">
        <f>=HYPERLINK("https://leilaoonline.net/lote/detalhe/32428", "007")</f>
      </c>
      <c r="B14" s="4" t="s">
        <f>=HYPERLINK("https://leilaoonline.net/lote/detalhe/32428", " Novo Gol 1.0 City Placa: OPU- final 7 Ano: 2013/2014")</f>
      </c>
      <c r="C14" s="4" t="inlineStr">
        <is>
          <t>Não vendido</t>
        </is>
      </c>
      <c r="D14" s="4" t="inlineStr">
        <is>
          <t>0</t>
        </is>
      </c>
      <c r="E14" s="5" t="inlineStr">
        <is>
          <t>13.000,00</t>
        </is>
      </c>
      <c r="F14" s="4" t="inlineStr">
        <is>
          <t>250.00</t>
        </is>
      </c>
    </row>
    <row collapsed="false" customFormat="false" customHeight="false" hidden="false" ht="12.1" outlineLevel="0" r="15">
      <c r="A15" s="5" t="s">
        <f>=HYPERLINK("https://leilaoonline.net/lote/detalhe/32426", "009")</f>
      </c>
      <c r="B15" s="4" t="s">
        <f>=HYPERLINK("https://leilaoonline.net/lote/detalhe/32426", " Novo Gol 1.0 City Placa: OPW- final 2 Ano: 2013/2014")</f>
      </c>
      <c r="C15" s="4" t="inlineStr">
        <is>
          <t>Não vendido</t>
        </is>
      </c>
      <c r="D15" s="4" t="inlineStr">
        <is>
          <t>0</t>
        </is>
      </c>
      <c r="E15" s="5" t="inlineStr">
        <is>
          <t>13.000,00</t>
        </is>
      </c>
      <c r="F15" s="4" t="inlineStr">
        <is>
          <t>250.00</t>
        </is>
      </c>
    </row>
    <row collapsed="false" customFormat="false" customHeight="false" hidden="false" ht="12.1" outlineLevel="0" r="16">
      <c r="A16" s="5" t="s">
        <f>=HYPERLINK("https://leilaoonline.net/lote/detalhe/32427", "010")</f>
      </c>
      <c r="B16" s="4" t="s">
        <f>=HYPERLINK("https://leilaoonline.net/lote/detalhe/32427", " Novo Gol 1.0 City Placa: OPW - final 3 Ano: 2013/2014")</f>
      </c>
      <c r="C16" s="4" t="inlineStr">
        <is>
          <t>Não vendido</t>
        </is>
      </c>
      <c r="D16" s="4" t="inlineStr">
        <is>
          <t>1</t>
        </is>
      </c>
      <c r="E16" s="5" t="inlineStr">
        <is>
          <t>13.000,00</t>
        </is>
      </c>
      <c r="F16" s="4" t="inlineStr">
        <is>
          <t>250.00</t>
        </is>
      </c>
    </row>
    <row collapsed="false" customFormat="false" customHeight="false" hidden="false" ht="12.1" outlineLevel="0" r="17">
      <c r="A17" s="5" t="s">
        <f>=HYPERLINK("https://leilaoonline.net/lote/detalhe/32413", "012")</f>
      </c>
      <c r="B17" s="4" t="s">
        <f>=HYPERLINK("https://leilaoonline.net/lote/detalhe/32413", " Uno Mille Fire Ano: 2006/2007 PL.( final): 4")</f>
      </c>
      <c r="C17" s="4" t="inlineStr">
        <is>
          <t>Não vendido</t>
        </is>
      </c>
      <c r="D17" s="4" t="inlineStr">
        <is>
          <t>0</t>
        </is>
      </c>
      <c r="E17" s="5" t="inlineStr">
        <is>
          <t>4.000,00</t>
        </is>
      </c>
      <c r="F17" s="4" t="inlineStr">
        <is>
          <t>250.00</t>
        </is>
      </c>
    </row>
    <row collapsed="false" customFormat="false" customHeight="false" hidden="false" ht="12.1" outlineLevel="0" r="18">
      <c r="A18" s="5" t="s">
        <f>=HYPERLINK("https://leilaoonline.net/lote/detalhe/32420", "013")</f>
      </c>
      <c r="B18" s="4" t="s">
        <f>=HYPERLINK("https://leilaoonline.net/lote/detalhe/32420", " Uno Mille Economy Ano: 2009/2010 PL.( final): 5")</f>
      </c>
      <c r="C18" s="4" t="inlineStr">
        <is>
          <t>Vendido</t>
        </is>
      </c>
      <c r="D18" s="4" t="inlineStr">
        <is>
          <t>1</t>
        </is>
      </c>
      <c r="E18" s="5" t="inlineStr">
        <is>
          <t>5.000,00</t>
        </is>
      </c>
      <c r="F18" s="4" t="inlineStr">
        <is>
          <t>250.00</t>
        </is>
      </c>
    </row>
    <row collapsed="false" customFormat="false" customHeight="false" hidden="false" ht="12.1" outlineLevel="0" r="19">
      <c r="A19" s="5" t="s">
        <f>=HYPERLINK("https://leilaoonline.net/lote/detalhe/32415", "014")</f>
      </c>
      <c r="B19" s="4" t="s">
        <f>=HYPERLINK("https://leilaoonline.net/lote/detalhe/32415", " Uno Mille Economy Ano: 2011/2012 PL.( final): 7")</f>
      </c>
      <c r="C19" s="4" t="inlineStr">
        <is>
          <t>Vendido</t>
        </is>
      </c>
      <c r="D19" s="4" t="inlineStr">
        <is>
          <t>1</t>
        </is>
      </c>
      <c r="E19" s="5" t="inlineStr">
        <is>
          <t>6.000,00</t>
        </is>
      </c>
      <c r="F19" s="4" t="inlineStr">
        <is>
          <t>250.00</t>
        </is>
      </c>
    </row>
    <row collapsed="false" customFormat="false" customHeight="false" hidden="false" ht="12.1" outlineLevel="0" r="20">
      <c r="A20" s="5" t="s">
        <f>=HYPERLINK("https://leilaoonline.net/lote/detalhe/32418", "015")</f>
      </c>
      <c r="B20" s="4" t="s">
        <f>=HYPERLINK("https://leilaoonline.net/lote/detalhe/32418", " Uno Mille Economy Ano: 2012 PL.( final): 2")</f>
      </c>
      <c r="C20" s="4" t="inlineStr">
        <is>
          <t>Vendido</t>
        </is>
      </c>
      <c r="D20" s="4" t="inlineStr">
        <is>
          <t>5</t>
        </is>
      </c>
      <c r="E20" s="5" t="inlineStr">
        <is>
          <t>8.000,00</t>
        </is>
      </c>
      <c r="F20" s="4" t="inlineStr">
        <is>
          <t>250.00</t>
        </is>
      </c>
    </row>
    <row collapsed="false" customFormat="false" customHeight="false" hidden="false" ht="12.1" outlineLevel="0" r="21">
      <c r="A21" s="5" t="s">
        <f>=HYPERLINK("https://leilaoonline.net/lote/detalhe/32411", "016")</f>
      </c>
      <c r="B21" s="4" t="s">
        <f>=HYPERLINK("https://leilaoonline.net/lote/detalhe/32411", " Uno Mille Economy Ano: 2012 PL.( final): 5")</f>
      </c>
      <c r="C21" s="4" t="inlineStr">
        <is>
          <t>Não vendido</t>
        </is>
      </c>
      <c r="D21" s="4" t="inlineStr">
        <is>
          <t>0</t>
        </is>
      </c>
      <c r="E21" s="5" t="inlineStr">
        <is>
          <t>7.000,00</t>
        </is>
      </c>
      <c r="F21" s="4" t="inlineStr">
        <is>
          <t>250.00</t>
        </is>
      </c>
    </row>
    <row collapsed="false" customFormat="false" customHeight="false" hidden="false" ht="12.1" outlineLevel="0" r="22">
      <c r="A22" s="5" t="s">
        <f>=HYPERLINK("https://leilaoonline.net/lote/detalhe/32419", "017")</f>
      </c>
      <c r="B22" s="4" t="s">
        <f>=HYPERLINK("https://leilaoonline.net/lote/detalhe/32419", " Uno Mille Economy Ano: 2012 PL.( final): 0")</f>
      </c>
      <c r="C22" s="4" t="inlineStr">
        <is>
          <t>Vendido</t>
        </is>
      </c>
      <c r="D22" s="4" t="inlineStr">
        <is>
          <t>1</t>
        </is>
      </c>
      <c r="E22" s="5" t="inlineStr">
        <is>
          <t>7.000,00</t>
        </is>
      </c>
      <c r="F22" s="4" t="inlineStr">
        <is>
          <t>250.00</t>
        </is>
      </c>
    </row>
    <row collapsed="false" customFormat="false" customHeight="false" hidden="false" ht="12.1" outlineLevel="0" r="23">
      <c r="A23" s="5" t="s">
        <f>=HYPERLINK("https://leilaoonline.net/lote/detalhe/32421", "018")</f>
      </c>
      <c r="B23" s="4" t="s">
        <f>=HYPERLINK("https://leilaoonline.net/lote/detalhe/32421", " Uno Mille Economy Ano: 2012 PL.( final): 6")</f>
      </c>
      <c r="C23" s="4" t="inlineStr">
        <is>
          <t>Vendido</t>
        </is>
      </c>
      <c r="D23" s="4" t="inlineStr">
        <is>
          <t>1</t>
        </is>
      </c>
      <c r="E23" s="5" t="inlineStr">
        <is>
          <t>6.000,00</t>
        </is>
      </c>
      <c r="F23" s="4" t="inlineStr">
        <is>
          <t>250.00</t>
        </is>
      </c>
    </row>
    <row collapsed="false" customFormat="false" customHeight="false" hidden="false" ht="12.1" outlineLevel="0" r="24">
      <c r="A24" s="5" t="s">
        <f>=HYPERLINK("https://leilaoonline.net/lote/detalhe/32412", "019")</f>
      </c>
      <c r="B24" s="4" t="s">
        <f>=HYPERLINK("https://leilaoonline.net/lote/detalhe/32412", " Uno Mille Economy Ano: 2012 PL.( final): 0")</f>
      </c>
      <c r="C24" s="4" t="inlineStr">
        <is>
          <t>Vendido</t>
        </is>
      </c>
      <c r="D24" s="4" t="inlineStr">
        <is>
          <t>1</t>
        </is>
      </c>
      <c r="E24" s="5" t="inlineStr">
        <is>
          <t>7.000,00</t>
        </is>
      </c>
      <c r="F24" s="4" t="inlineStr">
        <is>
          <t>250.00</t>
        </is>
      </c>
    </row>
    <row collapsed="false" customFormat="false" customHeight="false" hidden="false" ht="12.1" outlineLevel="0" r="25">
      <c r="A25" s="5" t="s">
        <f>=HYPERLINK("https://leilaoonline.net/lote/detalhe/32417", "020")</f>
      </c>
      <c r="B25" s="4" t="s">
        <f>=HYPERLINK("https://leilaoonline.net/lote/detalhe/32417", " Uno Mille Economy Ano: 2012 PL.( final): 3")</f>
      </c>
      <c r="C25" s="4" t="inlineStr">
        <is>
          <t>Vendido</t>
        </is>
      </c>
      <c r="D25" s="4" t="inlineStr">
        <is>
          <t>3</t>
        </is>
      </c>
      <c r="E25" s="5" t="inlineStr">
        <is>
          <t>7.500,00</t>
        </is>
      </c>
      <c r="F25" s="4" t="inlineStr">
        <is>
          <t>250.00</t>
        </is>
      </c>
    </row>
    <row collapsed="false" customFormat="false" customHeight="false" hidden="false" ht="12.1" outlineLevel="0" r="26">
      <c r="A26" s="5" t="s">
        <f>=HYPERLINK("https://leilaoonline.net/lote/detalhe/32414", "021")</f>
      </c>
      <c r="B26" s="4" t="s">
        <f>=HYPERLINK("https://leilaoonline.net/lote/detalhe/32414", " Novo Gol 1.0 City Ano: 2013/2014 PL.( final): 4")</f>
      </c>
      <c r="C26" s="4" t="inlineStr">
        <is>
          <t>Não vendido</t>
        </is>
      </c>
      <c r="D26" s="4" t="inlineStr">
        <is>
          <t>1</t>
        </is>
      </c>
      <c r="E26" s="5" t="inlineStr">
        <is>
          <t>13.000,00</t>
        </is>
      </c>
      <c r="F26" s="4" t="inlineStr">
        <is>
          <t>250.00</t>
        </is>
      </c>
    </row>
    <row collapsed="false" customFormat="false" customHeight="false" hidden="false" ht="12.1" outlineLevel="0" r="27">
      <c r="A27" s="5" t="s">
        <f>=HYPERLINK("https://leilaoonline.net/lote/detalhe/32416", "022")</f>
      </c>
      <c r="B27" s="4" t="s">
        <f>=HYPERLINK("https://leilaoonline.net/lote/detalhe/32416", " Novo Gol 1.0 City Ano: 2013/2014 PL.( final): 1")</f>
      </c>
      <c r="C27" s="4" t="inlineStr">
        <is>
          <t>Não vendido</t>
        </is>
      </c>
      <c r="D27" s="4" t="inlineStr">
        <is>
          <t>0</t>
        </is>
      </c>
      <c r="E27" s="5" t="inlineStr">
        <is>
          <t>13.000,00</t>
        </is>
      </c>
      <c r="F27" s="4" t="inlineStr">
        <is>
          <t>250.00</t>
        </is>
      </c>
    </row>
    <row collapsed="false" customFormat="false" customHeight="false" hidden="false" ht="12.1" outlineLevel="0" r="28">
      <c r="A28" s="5" t="s">
        <f>=HYPERLINK("https://leilaoonline.net/lote/detalhe/32424", "023")</f>
      </c>
      <c r="B28" s="4" t="s">
        <f>=HYPERLINK("https://leilaoonline.net/lote/detalhe/32424", " CHASSI DE MBB LO 814 Ano: 99 PL.( final): 4")</f>
      </c>
      <c r="C28" s="4" t="inlineStr">
        <is>
          <t>Vendido</t>
        </is>
      </c>
      <c r="D28" s="4" t="inlineStr">
        <is>
          <t>1</t>
        </is>
      </c>
      <c r="E28" s="5" t="inlineStr">
        <is>
          <t>9.000,00</t>
        </is>
      </c>
      <c r="F28" s="4" t="inlineStr">
        <is>
          <t>250.00</t>
        </is>
      </c>
    </row>
    <row collapsed="false" customFormat="false" customHeight="false" hidden="false" ht="12.1" outlineLevel="0" r="29">
      <c r="A29" s="5" t="s">
        <f>=HYPERLINK("https://leilaoonline.net/lote/detalhe/32423", "024")</f>
      </c>
      <c r="B29" s="4" t="s">
        <f>=HYPERLINK("https://leilaoonline.net/lote/detalhe/32423", " CHASSI DE FORD CARGO 814 Ano: 2000 PL.( final): 4")</f>
      </c>
      <c r="C29" s="4" t="inlineStr">
        <is>
          <t>Vendido</t>
        </is>
      </c>
      <c r="D29" s="4" t="inlineStr">
        <is>
          <t>9</t>
        </is>
      </c>
      <c r="E29" s="5" t="inlineStr">
        <is>
          <t>14.750,00</t>
        </is>
      </c>
      <c r="F29" s="4" t="inlineStr">
        <is>
          <t>250.00</t>
        </is>
      </c>
    </row>
    <row collapsed="false" customFormat="false" customHeight="false" hidden="false" ht="12.1" outlineLevel="0" r="30">
      <c r="A30" s="5" t="s">
        <f>=HYPERLINK("https://leilaoonline.net/lote/detalhe/32422", "025")</f>
      </c>
      <c r="B30" s="4" t="s">
        <f>=HYPERLINK("https://leilaoonline.net/lote/detalhe/32422", " CHASSI DE FORD CARGO 815 Ano: 2001. PL.( final): 6")</f>
      </c>
      <c r="C30" s="4" t="inlineStr">
        <is>
          <t>Vendido</t>
        </is>
      </c>
      <c r="D30" s="4" t="inlineStr">
        <is>
          <t>15</t>
        </is>
      </c>
      <c r="E30" s="5" t="inlineStr">
        <is>
          <t>12.500,00</t>
        </is>
      </c>
      <c r="F30" s="4" t="inlineStr">
        <is>
          <t>250.00</t>
        </is>
      </c>
    </row>
  </sheetData>
  <mergeCells>
    <mergeCell ref="A2:F4"/>
    <mergeCell ref="B6:F6"/>
    <mergeCell ref="B7:F7"/>
    <mergeCell ref="B8:F8"/>
  </mergeCells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2026-08-14T19:09:30.00Z</dcterms:created>
  <dc:creator>Tellks Tecnologia</dc:creator>
  <cp:revision>0</cp:revision>
</cp:coreProperties>
</file>