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• COMPRESSORES • CARREGADEIRAS • COMPACTADORES • SOLDA,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18/11/2016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=HYPERLINK("https://leilaoonline.net/lote/detalhe/4452", "001")</f>
      </c>
      <c r="B11" s="4" t="s">
        <f>=HYPERLINK("https://leilaoonline.net/lote/detalhe/4452", " GERADOR DE ENERGIA 0150 KVA - CARENADO MARCA:  Cramaco G2R280SB/4 MOTOR: MWM 6.10TCA ANO: 3/15/06 TAG: A150015 CONDIÇÃO:  SERVIÇOS PENDENTES LOCAL:  BELEM / PA")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=HYPERLINK("https://leilaoonline.net/lote/detalhe/4447", "002")</f>
      </c>
      <c r="B12" s="4" t="s">
        <f>=HYPERLINK("https://leilaoonline.net/lote/detalhe/4447", " GERADOR DE ENERGIA 0180 KVA - SILENCIADO MARCA:  Cramaco G2R280SB/4 MOTOR: MWM 6.10TCA ANO: 6/2/05 TAG: A180085 CONDIÇÃO:  SERVIÇOS PENDENTES LOCAL:  BELEM / PA")</f>
      </c>
      <c r="C12" s="4" t="inlineStr">
        <is>
          <t>Vendido</t>
        </is>
      </c>
      <c r="D12" s="4" t="inlineStr">
        <is>
          <t>2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=HYPERLINK("https://leilaoonline.net/lote/detalhe/4448", "003")</f>
      </c>
      <c r="B13" s="4" t="s">
        <f>=HYPERLINK("https://leilaoonline.net/lote/detalhe/4448", " Gerador de Energia 0500 kva - Silenciado MARCA:  Weg GTA315MIBM MOTOR: Scania DC1253A ANO: 3/30/07 TAG: A500006 CONDIÇÃO:  SUCATA LOCAL:  BELEM / PA")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=HYPERLINK("https://leilaoonline.net/lote/detalhe/4449", "004")</f>
      </c>
      <c r="B14" s="4" t="s">
        <f>=HYPERLINK("https://leilaoonline.net/lote/detalhe/4449", " ROLO COMPACTADOR LISO GASOLINA - 2 ROLOS X 1 TON MARCA:  Wacker RD12A-90 MOTOR: Honda GX 610 ANO: 2008 TAG: PRC210008 CONDIÇÃO:  SERVIÇOS PENDENTES LOCAL:  BELEM / PA")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=HYPERLINK("https://leilaoonline.net/lote/detalhe/4450", "005")</f>
      </c>
      <c r="B15" s="4" t="s">
        <f>=HYPERLINK("https://leilaoonline.net/lote/detalhe/4450", " ROLO COMPACTADOR LISO GASOLINA - 2 ROLOS X 1 TON MARCA:  Wacker RD011A MOTOR: Honda GX 610 ANO: 2006 TAG: RC210002 CONDIÇÃO:  SERVIÇOS PENDENTES LOCAL:  BELEM / PA")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=HYPERLINK("https://leilaoonline.net/lote/detalhe/4451", "006")</f>
      </c>
      <c r="B16" s="4" t="s">
        <f>=HYPERLINK("https://leilaoonline.net/lote/detalhe/4451", " ROLO COMPACTADOR LISO GASOLINA - 2 ROLOS X 1 TON MARCA:  Wacker RD12A-90 MOTOR: Honda GX 610 ANO: 7/28/09 TAG: RC210015 CONDIÇÃO:  FUNCIONANDO LOCAL:  BELEM / PA")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=HYPERLINK("https://leilaoonline.net/lote/detalhe/4455", "007")</f>
      </c>
      <c r="B17" s="4" t="s">
        <f>=HYPERLINK("https://leilaoonline.net/lote/detalhe/4455", " ROLO COMPACTADOR LISO GASOLINA - 2 ROLOS X 1 TON MARCA:  Wacker RD12A-90 MOTOR: Honda GX 610 ANO: 2009 TAG: RC210020 CONDIÇÃO:  SERVIÇOS PENDENTES LOCAL:  BELEM / PA")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=HYPERLINK("https://leilaoonline.net/lote/detalhe/4453", "008")</f>
      </c>
      <c r="B18" s="4" t="s">
        <f>=HYPERLINK("https://leilaoonline.net/lote/detalhe/4453", " TORRE DE ILUMINAÇÃO DIESEL- 4000 Wats X 9mts MARCA:  Pancake 201CSA5421 MOTOR: Kubota D1105 BG ET01 ANO: 2010 TAG: IE4040852 CONDIÇÃO:  SUCATA LOCAL:  BELEM / PA")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=HYPERLINK("https://leilaoonline.net/lote/detalhe/4458", "009")</f>
      </c>
      <c r="B19" s="4" t="s">
        <f>=HYPERLINK("https://leilaoonline.net/lote/detalhe/4458", " GERADOR DE ENERGIA 0100 KVA - SILENCIADO MARCA:  Olympian LL2014L MOTOR: Perkins 1104A-44TG2  ANO: 6/13/06 TAG: A100012 CONDIÇÃO:  REPARO PESADO LOCAL:  Belo Horizonte / MG")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=HYPERLINK("https://leilaoonline.net/lote/detalhe/4454", "010")</f>
      </c>
      <c r="B20" s="4" t="s">
        <f>=HYPERLINK("https://leilaoonline.net/lote/detalhe/4454", " GERADOR DE ENERGIA 0150 KVA - CARENADO MARCA:  Weg GTA251AIHD MOTOR: MWM 6.10TCA ANO: 7/17/07 TAG: IA150101 CONDIÇÃO:  SERVIÇOS PENDENTES LOCAL:  Belo Horizonte / MG")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=HYPERLINK("https://leilaoonline.net/lote/detalhe/4457", "011")</f>
      </c>
      <c r="B21" s="4" t="s">
        <f>=HYPERLINK("https://leilaoonline.net/lote/detalhe/4457", " GERADOR DE ENERGIA 0180 KVA - CARENADO MARCA:  Cramaco G2R280SB/4 MOTOR: MWM 6.10TCA TAG: GA180128 CONDIÇÃO:  SERVIÇOS PENDENTES LOCAL:  Belo Horizonte / MG")</f>
      </c>
      <c r="C21" s="4" t="inlineStr">
        <is>
          <t>Vendido</t>
        </is>
      </c>
      <c r="D21" s="4" t="inlineStr">
        <is>
          <t>2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=HYPERLINK("https://leilaoonline.net/lote/detalhe/4456", "012")</f>
      </c>
      <c r="B22" s="4" t="s">
        <f>=HYPERLINK("https://leilaoonline.net/lote/detalhe/4456", " GERADOR DE ENERGIA 0180 KVA - SILENCIADO MARCA:  Weg GTA250MI33 MOTOR: MWM 6.10TCA ANO: 10/11/01 TAG: FA180010 CONDIÇÃO:  FUNCIONANDO LOCAL:  Belo Horizonte / MG")</f>
      </c>
      <c r="C22" s="4" t="inlineStr">
        <is>
          <t>Vendido</t>
        </is>
      </c>
      <c r="D22" s="4" t="inlineStr">
        <is>
          <t>24</t>
        </is>
      </c>
      <c r="E22" s="5" t="inlineStr">
        <is>
          <t>23.500,00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=HYPERLINK("https://leilaoonline.net/lote/detalhe/4459", "013")</f>
      </c>
      <c r="B23" s="4" t="s">
        <f>=HYPERLINK("https://leilaoonline.net/lote/detalhe/4459", " GERADOR DE ENERGIA 0180 KVA - SILENCIADO MARCA:  Olympian GEP188 MOTOR: Perkins 2334/1800 ANO: 6/21/07 TAG: GA180103 CONDIÇÃO:  SERVIÇOS PENDENTES LOCAL:  Belo Horizonte / MG")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=HYPERLINK("https://leilaoonline.net/lote/detalhe/4462", "014")</f>
      </c>
      <c r="B24" s="4" t="s">
        <f>=HYPERLINK("https://leilaoonline.net/lote/detalhe/4462", " GERADOR DE ENERGIA 0180 KVA - SILENCIADO MARCA:  Cramaco G2R280SB/4 MOTOR: MWM 6.10TCA TAG: GA180130 CONDIÇÃO:  REPARO PESADO LOCAL:  Belo Horizonte / MG")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=HYPERLINK("https://leilaoonline.net/lote/detalhe/4460", "015")</f>
      </c>
      <c r="B25" s="4" t="s">
        <f>=HYPERLINK("https://leilaoonline.net/lote/detalhe/4460", " Gerador de Energia 0450 kva - Carenado MARCA:  Cramaco G2R315SA/4 MOTOR: Cummins NTA-855G3 ANO: 2001 TAG: A450019 CONDIÇÃO:  SERVIÇOS PENDENTES LOCAL:  Belo Horizonte / MG")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=HYPERLINK("https://leilaoonline.net/lote/detalhe/4464", "016")</f>
      </c>
      <c r="B26" s="4" t="s">
        <f>=HYPERLINK("https://leilaoonline.net/lote/detalhe/4464", " Gerador de Energia 0450 kva - Silenciado MARCA:  Weg GTA315SI25 MOTOR: Scania DSC1158 ANO: 2001 TAG: A450027 CONDIÇÃO:  SERVIÇOS PENDENTES LOCAL:  Belo Horizonte / MG")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=HYPERLINK("https://leilaoonline.net/lote/detalhe/4461", "017")</f>
      </c>
      <c r="B27" s="4" t="s">
        <f>=HYPERLINK("https://leilaoonline.net/lote/detalhe/4461", " MINI CARREGADEIRA DIESEL - 680kg MARCA:  Volvo MC70B MOTOR: Volvo D2.0A ANO: 8/26/08 TAG: MC680004 CONDIÇÃO:  SERVIÇOS PENDENTES LOCAL:  Belo Horizonte / MG")</f>
      </c>
      <c r="C27" s="4" t="inlineStr">
        <is>
          <t>Vendido</t>
        </is>
      </c>
      <c r="D27" s="4" t="inlineStr">
        <is>
          <t>1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=HYPERLINK("https://leilaoonline.net/lote/detalhe/4463", "018")</f>
      </c>
      <c r="B28" s="4" t="s">
        <f>=HYPERLINK("https://leilaoonline.net/lote/detalhe/4463", " MINI CARREGADEIRA DIESEL - 680kg MARCA:  Case 410 Série 3 MOTOR: Case ISM 422T/M3 ANO: 7/7/10 TAG: MC680029 CONDIÇÃO:  SERVIÇOS PENDENTES LOCAL:  Belo Horizonte / MG")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=HYPERLINK("https://leilaoonline.net/lote/detalhe/4465", "019")</f>
      </c>
      <c r="B29" s="4" t="s">
        <f>=HYPERLINK("https://leilaoonline.net/lote/detalhe/4465", " MINI CARREGADEIRA DIESEL - 680kg C/ AR CONDICIONA MARCA:  Case 410 Série 3 MOTOR: Case ISM 422T/M3 ANO: 7/12/10 TAG: MC680035 CONDIÇÃO:  SERVIÇOS PENDENTES LOCAL:  Belo Horizonte / MG")</f>
      </c>
      <c r="C29" s="4" t="inlineStr">
        <is>
          <t>Vendido</t>
        </is>
      </c>
      <c r="D29" s="4" t="inlineStr">
        <is>
          <t>2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=HYPERLINK("https://leilaoonline.net/lote/detalhe/4466", "020")</f>
      </c>
      <c r="B30" s="4" t="s">
        <f>=HYPERLINK("https://leilaoonline.net/lote/detalhe/4466", " TORRE DE ILUMINAÇÃO DIESEL - 4000 Watts X 9mts. MARCA:  Wacker LTN6L MOTOR: Kohler LDW1003GE ANO: 2011 TAG: IE4042377 CONDIÇÃO:  SUCATA LOCAL:  Belo Horizonte / MG")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=HYPERLINK("https://leilaoonline.net/lote/detalhe/4467", "021")</f>
      </c>
      <c r="B31" s="4" t="s">
        <f>=HYPERLINK("https://leilaoonline.net/lote/detalhe/4467", " Torre de Iluminação Diesel  – 4000 Watts x 9 mts MARCA:  Wacker LTN6L MOTOR: Kohler LDW1003GE ANO: 2011 TAG: IE4042579 CONDIÇÃO:  SEM INFORMAÇÃO LOCAL:  Belo Horizonte / MG")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=HYPERLINK("https://leilaoonline.net/lote/detalhe/4468", "022")</f>
      </c>
      <c r="B32" s="4" t="s">
        <f>=HYPERLINK("https://leilaoonline.net/lote/detalhe/4468", " Compressor de Ar Diesel – 127 PCM 08 bar MARCA:  Atlas Copco XAS66 PD MOTOR: Deutz F.3M1011F ANO: 1998 TAG: DG127001 CONDIÇÃO:  REPARO LEVE LOCAL:  DIAS D'AVILA / BA")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=HYPERLINK("https://leilaoonline.net/lote/detalhe/4469", "023")</f>
      </c>
      <c r="B33" s="4" t="s">
        <f>=HYPERLINK("https://leilaoonline.net/lote/detalhe/4469", " Compressor de Ar Diesel – 127 PCM 08 bar MARCA:  Atlas Copco XAS66 PD MOTOR: Deutz F.3M1011F ANO: 1998 TAG: DG127002 CONDIÇÃO:  REPARO LEVE LOCAL:  DIAS D'AVILA / BA")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=HYPERLINK("https://leilaoonline.net/lote/detalhe/4470", "024")</f>
      </c>
      <c r="B34" s="4" t="s">
        <f>=HYPERLINK("https://leilaoonline.net/lote/detalhe/4470", " Compressor de Ar Diesel – 250 PCM 08 bar MARCA:  Atlas Copco XA120 MOTOR: PERKINS 4248B TAG: DG250004 CONDIÇÃO:  REPARO LEVE LOCAL:  DIAS D'AVILA / BA")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=HYPERLINK("https://leilaoonline.net/lote/detalhe/4473", "025")</f>
      </c>
      <c r="B35" s="4" t="s">
        <f>=HYPERLINK("https://leilaoonline.net/lote/detalhe/4473", " Compressor de Ar Diesel – 250 PCM 08 bar MARCA:  Atlas Copco XA125 MOTOR: MWM D10 ANO: 2000 TAG: DG250007 CONDIÇÃO:  FUNCIONANDO LOCAL:  DIAS D'AVILA / 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=HYPERLINK("https://leilaoonline.net/lote/detalhe/4472", "026")</f>
      </c>
      <c r="B36" s="4" t="s">
        <f>=HYPERLINK("https://leilaoonline.net/lote/detalhe/4472", " Compressor de Ar Diesel – 250 PCM 08 bar MARCA:  Atlas Copco XA125 MOTOR: MWM D10 ANO: 2000 TAG: DG250010 CONDIÇÃO:  FUNCIONANDO LOCAL:  DIAS D'AVILA / BA")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=HYPERLINK("https://leilaoonline.net/lote/detalhe/4471", "027")</f>
      </c>
      <c r="B37" s="4" t="s">
        <f>=HYPERLINK("https://leilaoonline.net/lote/detalhe/4471", " Compressor de Ar Diesel – 260 PCM 08 bar MARCA:  Atlas Copco XA125 MOTOR: MWM 4.10 T ANO: 2001 TAG: RG260006 CONDIÇÃO:  FUNCIONANDO LOCAL:  DIAS D'AVILA / 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=HYPERLINK("https://leilaoonline.net/lote/detalhe/4474", "028")</f>
      </c>
      <c r="B38" s="4" t="s">
        <f>=HYPERLINK("https://leilaoonline.net/lote/detalhe/4474", " Compressor de Ar Diesel – 350 PCM 08 bar MARCA:  Atlas Copco XA175 MOTOR: MWM 4.10 T ANO: 2000 TAG: RG350002 CONDIÇÃO:  FUNCIONANDO LOCAL:  DIAS D'AVILA / BA")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=HYPERLINK("https://leilaoonline.net/lote/detalhe/4479", "029")</f>
      </c>
      <c r="B39" s="4" t="s">
        <f>=HYPERLINK("https://leilaoonline.net/lote/detalhe/4479", " Compressor de Ar Diesel – 350 PCM 08 bar MARCA:  Atlas Copco XA175 MOTOR: MWM 4.10 T ANO: 2001 TAG: RG350003 CONDIÇÃO:  FUNCIONANDO LOCAL:  DIAS D'AVILA / BA")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=HYPERLINK("https://leilaoonline.net/lote/detalhe/4477", "030")</f>
      </c>
      <c r="B40" s="4" t="s">
        <f>=HYPERLINK("https://leilaoonline.net/lote/detalhe/4477", " Compressor de Ar Diesel – 350 PCM 08 bar MARCA:  Atlas Copco XA175 MOTOR: MWM 4.10 T ANO: 2001 TAG: RG350008 CONDIÇÃO:  FUNCIONANDO LOCAL:  DIAS D'AVILA / BA")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=HYPERLINK("https://leilaoonline.net/lote/detalhe/4476", "031")</f>
      </c>
      <c r="B41" s="4" t="s">
        <f>=HYPERLINK("https://leilaoonline.net/lote/detalhe/4476", " Compressor de Ar Diesel – 365 PCM 08 bar MARCA:  Chicago XA175 MOTOR: Maxion D.4000.T TAG: DG365013 CONDIÇÃO:  REPARO LEVE LOCAL:  DIAS D'AVILA / BA")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=HYPERLINK("https://leilaoonline.net/lote/detalhe/4475", "032")</f>
      </c>
      <c r="B42" s="4" t="s">
        <f>=HYPERLINK("https://leilaoonline.net/lote/detalhe/4475", " Compressor de Ar Diesel – 365 PCM 08 bar MARCA:  Atlas Copco XA175 MOTOR: MWM D10.T ANO: 2000 TAG: DG365014 CONDIÇÃO:  REPARO PESADO LOCAL:  DIAS D'AVILA / BA")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=HYPERLINK("https://leilaoonline.net/lote/detalhe/4480", "033")</f>
      </c>
      <c r="B43" s="4" t="s">
        <f>=HYPERLINK("https://leilaoonline.net/lote/detalhe/4480", " Compressor de Ar Diesel – 365 PCM 08 bar MARCA:  Atlas Copco XA175 MOTOR: MWM D10.T ANO: 2000 TAG: DG365019 CONDIÇÃO:  REPARO LEVE LOCAL:  DIAS D'AVILA / BA")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=HYPERLINK("https://leilaoonline.net/lote/detalhe/4478", "034")</f>
      </c>
      <c r="B44" s="4" t="s">
        <f>=HYPERLINK("https://leilaoonline.net/lote/detalhe/4478", " COMPRESSOR DE AR ELÉTRICO - 464 PCM 380 Volts MARCA:  Atlas Copco GA75 MOTOR: Weg Indução Gaiolo Squirrel ANO: 2012 TAG: F464006 CONDIÇÃO:  SUCATA LOCAL:  DIAS D'AVILA / BA")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=HYPERLINK("https://leilaoonline.net/lote/detalhe/4481", "035")</f>
      </c>
      <c r="B45" s="4" t="s">
        <f>=HYPERLINK("https://leilaoonline.net/lote/detalhe/4481", " CONJUNTO DE SOLDA - 400 AMP - À DIESEL (A055165 D400048 D400156) MARCA:  Cramaco G2R200SA/4 MOTOR: MWM D229/4 GG ANO: 1/11/06 TAG: N400050 CONDIÇÃO:  REPARO LEVE LOCAL:  DIAS D'AVILA / BA")</f>
      </c>
      <c r="C45" s="4" t="inlineStr">
        <is>
          <t>Vendido</t>
        </is>
      </c>
      <c r="D45" s="4" t="inlineStr">
        <is>
          <t>19</t>
        </is>
      </c>
      <c r="E45" s="5" t="inlineStr">
        <is>
          <t>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=HYPERLINK("https://leilaoonline.net/lote/detalhe/4485", "036")</f>
      </c>
      <c r="B46" s="4" t="s">
        <f>=HYPERLINK("https://leilaoonline.net/lote/detalhe/4485", " GERADOR DE ENERGIA 0017 KVA - SILENCIADO/AUTOMÁTIC MARCA:  Kohlbach 132LB MOTOR: Yanmar 3TNV88 ANO: 2008 TAG: A017011 CONDIÇÃO:  SUCATA LOCAL:  DIAS D'AVILA / BA")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=HYPERLINK("https://leilaoonline.net/lote/detalhe/4483", "037")</f>
      </c>
      <c r="B47" s="4" t="s">
        <f>=HYPERLINK("https://leilaoonline.net/lote/detalhe/4483", " GERADOR DE ENERGIA 0017 KVA - SILENCIADO/AUTOMÁTIC MARCA:  Nova 160S MOTOR: Yanmar 3TNV88 ANO: 2009 TAG: A017018 CONDIÇÃO:  SUCATA LOCAL:  DIAS D'AVILA / BA")</f>
      </c>
      <c r="C47" s="4" t="inlineStr">
        <is>
          <t>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=HYPERLINK("https://leilaoonline.net/lote/detalhe/4484", "038")</f>
      </c>
      <c r="B48" s="4" t="s">
        <f>=HYPERLINK("https://leilaoonline.net/lote/detalhe/4484", " GERADOR DE ENERGIA 0022 KVA - SILENCIADO MARCA:  Weg GTA161AIHI MOTOR: Yanmar 4TNV88 ANO: 2009 TAG: A022014 CONDIÇÃO:  SUCATA LOCAL:  DIAS D'AVILA / BA")</f>
      </c>
      <c r="C48" s="4" t="inlineStr">
        <is>
          <t>Vendido</t>
        </is>
      </c>
      <c r="D48" s="4" t="inlineStr">
        <is>
          <t>1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=HYPERLINK("https://leilaoonline.net/lote/detalhe/4482", "039")</f>
      </c>
      <c r="B49" s="4" t="s">
        <f>=HYPERLINK("https://leilaoonline.net/lote/detalhe/4482", " Gerador de Energia 0025 kva - Silenciado MARCA:  Stanford ES20D6 MOTOR: Cummins X25G4 ANO: 6/24/08 TAG: A025001 CONDIÇÃO:  SERVIÇOS PENDENTES LOCAL:  DIAS D'AVILA / BA")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=HYPERLINK("https://leilaoonline.net/lote/detalhe/4486", "040")</f>
      </c>
      <c r="B50" s="4" t="s">
        <f>=HYPERLINK("https://leilaoonline.net/lote/detalhe/4486", " Gerador de Energia 0025 kva - Silenciado MARCA:  Stanford ES20D6 MOTOR: Cummins X25G4 ANO: 6/24/08 TAG: A025005 CONDIÇÃO:  SERVIÇOS PENDENTES LOCAL:  DIAS D'AVILA / BA")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=HYPERLINK("https://leilaoonline.net/lote/detalhe/4487", "041")</f>
      </c>
      <c r="B51" s="4" t="s">
        <f>=HYPERLINK("https://leilaoonline.net/lote/detalhe/4487", " Gerador de Energia 0025 kva - Silenciado MARCA:  Stanford ES20D6 MOTOR: Cummins X25G4 ANO: 6/24/08 TAG: A025007 CONDIÇÃO:  SERVIÇOS PENDENTES LOCAL:  DIAS D'AVILA / BA")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=HYPERLINK("https://leilaoonline.net/lote/detalhe/4489", "042")</f>
      </c>
      <c r="B52" s="4" t="s">
        <f>=HYPERLINK("https://leilaoonline.net/lote/detalhe/4489", " Gerador de Energia 0025 kva - Silenciado MARCA:  Stanford ES20D6 MOTOR: Cummins X25G4 ANO: 6/24/08 TAG: A025008 CONDIÇÃO:  SERVIÇOS PENDENTES LOCAL:  DIAS D'AVILA / BA")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=HYPERLINK("https://leilaoonline.net/lote/detalhe/4488", "043")</f>
      </c>
      <c r="B53" s="4" t="s">
        <f>=HYPERLINK("https://leilaoonline.net/lote/detalhe/4488", " Gerador de Energia 0025 kva - Silenciado MARCA:  Stanford ES20D6 MOTOR: Cummins X25G4 ANO: 7/17/08 TAG: A025015 CONDIÇÃO:  SERVIÇOS PENDENTES LOCAL:  DIAS D'AVILA / BA")</f>
      </c>
      <c r="C53" s="4" t="inlineStr">
        <is>
          <t>Venda condicional</t>
        </is>
      </c>
      <c r="D53" s="4" t="inlineStr">
        <is>
          <t>1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=HYPERLINK("https://leilaoonline.net/lote/detalhe/4491", "044")</f>
      </c>
      <c r="B54" s="4" t="s">
        <f>=HYPERLINK("https://leilaoonline.net/lote/detalhe/4491", " Gerador de Energia 0025 kva - Silenciado MARCA:  Stanford ES20D6 MOTOR: Cummins X25G4 ANO: 2008 TAG: A025030 CONDIÇÃO:  FUNCIONANDO LOCAL:  DIAS D'AVILA / BA")</f>
      </c>
      <c r="C54" s="4" t="inlineStr">
        <is>
          <t>Venda condicional</t>
        </is>
      </c>
      <c r="D54" s="4" t="inlineStr">
        <is>
          <t>1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=HYPERLINK("https://leilaoonline.net/lote/detalhe/4490", "045")</f>
      </c>
      <c r="B55" s="4" t="s">
        <f>=HYPERLINK("https://leilaoonline.net/lote/detalhe/4490", " Gerador de Energia 0025 kva - Silenciado MARCA:  Stanford ES20D6 MOTOR: Cummins X25G4 ANO: 12/8/08 TAG: A025031 CONDIÇÃO:  SERVIÇOS PENDENTES LOCAL:  DIAS D'AVILA / BA")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=HYPERLINK("https://leilaoonline.net/lote/detalhe/4492", "046")</f>
      </c>
      <c r="B56" s="4" t="s">
        <f>=HYPERLINK("https://leilaoonline.net/lote/detalhe/4492", " Gerador de Energia 0025 kva - Silenciado MARCA:  Stanford ES20D6 MOTOR: Cummins X25G4 ANO: 2008 TAG: A025032 CONDIÇÃO:  SERVIÇOS PENDENTES LOCAL:  DIAS D'AVILA / BA")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=HYPERLINK("https://leilaoonline.net/lote/detalhe/4494", "047")</f>
      </c>
      <c r="B57" s="4" t="s">
        <f>=HYPERLINK("https://leilaoonline.net/lote/detalhe/4494", " Gerador de Energia 0055 kva - Carenado MARCA:  Cramaco G2R200SA/4 MOTOR: Perkins 4236/1 ANO: 12/18/01 TAG: A055041 CONDIÇÃO:  FUNCIONANDO LOCAL:  DIAS D'AVILA / BA")</f>
      </c>
      <c r="C57" s="4" t="inlineStr">
        <is>
          <t>Venda condicional</t>
        </is>
      </c>
      <c r="D57" s="4" t="inlineStr">
        <is>
          <t>1</t>
        </is>
      </c>
      <c r="E57" s="5" t="inlineStr">
        <is>
          <t>6.000,00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=HYPERLINK("https://leilaoonline.net/lote/detalhe/4495", "048")</f>
      </c>
      <c r="B58" s="4" t="s">
        <f>=HYPERLINK("https://leilaoonline.net/lote/detalhe/4495", " Gerador de Energia 0055 kva - Carenado MARCA:  Cramaco G2R200SA/4 MOTOR: Perkins 4236/1 ANO: 2001 TAG: A055042 CONDIÇÃO:  FUNCIONANDO LOCAL:  DIAS D'AVILA / BA")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=HYPERLINK("https://leilaoonline.net/lote/detalhe/4493", "049")</f>
      </c>
      <c r="B59" s="4" t="s">
        <f>=HYPERLINK("https://leilaoonline.net/lote/detalhe/4493", " Gerador de Energia 0055 kva - Carenado MARCA:  Weg GTA200SI12 MOTOR: MWM D229/4 GG ANO: 2005 TAG: A055132 CONDIÇÃO:  SERVIÇOS PENDENTES LOCAL:  DIAS D'AVILA / BA")</f>
      </c>
      <c r="C59" s="4" t="inlineStr">
        <is>
          <t>Vendido</t>
        </is>
      </c>
      <c r="D59" s="4" t="inlineStr">
        <is>
          <t>1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=HYPERLINK("https://leilaoonline.net/lote/detalhe/4496", "050")</f>
      </c>
      <c r="B60" s="4" t="s">
        <f>=HYPERLINK("https://leilaoonline.net/lote/detalhe/4496", " GERADOR DE ENERGIA 0055 KVA - CARENADO MARCA:  Weg GTA200SI12 MOTOR: MWM D229/4 GG ANO: 1/6/06 TAG: A055159 CONDIÇÃO:  REPARO LEVE LOCAL:  DIAS D'AVILA / BA")</f>
      </c>
      <c r="C60" s="4" t="inlineStr">
        <is>
          <t>Vendido</t>
        </is>
      </c>
      <c r="D60" s="4" t="inlineStr">
        <is>
          <t>7</t>
        </is>
      </c>
      <c r="E60" s="5" t="inlineStr">
        <is>
          <t>5.600,00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=HYPERLINK("https://leilaoonline.net/lote/detalhe/4497", "051")</f>
      </c>
      <c r="B61" s="4" t="s">
        <f>=HYPERLINK("https://leilaoonline.net/lote/detalhe/4497", " GERADOR DE ENERGIA 0055 KVA - CARENADO MARCA:  Cramaco G2R200SA/4 MOTOR: MWM D229/4 GG ANO: 7/21/06 TAG: A055190 CONDIÇÃO:  SERVIÇOS PENDENTES LOCAL:  DIAS D'AVILA / BA")</f>
      </c>
      <c r="C61" s="4" t="inlineStr">
        <is>
          <t>Vendido</t>
        </is>
      </c>
      <c r="D61" s="4" t="inlineStr">
        <is>
          <t>2</t>
        </is>
      </c>
      <c r="E61" s="5" t="inlineStr">
        <is>
          <t>8.800,00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=HYPERLINK("https://leilaoonline.net/lote/detalhe/4498", "052")</f>
      </c>
      <c r="B62" s="4" t="s">
        <f>=HYPERLINK("https://leilaoonline.net/lote/detalhe/4498", " GERADOR DE ENERGIA 0055 KVA - CARENADO MARCA:  Cramaco G2R200SA/4 MOTOR: MWM D229/4 GG ANO: 11/29/05 TAG: GA055102 CONDIÇÃO:  SERVIÇOS PENDENTES LOCAL:  DIAS D'AVILA / BA")</f>
      </c>
      <c r="C62" s="4" t="inlineStr">
        <is>
          <t>Venda condicional</t>
        </is>
      </c>
      <c r="D62" s="4" t="inlineStr">
        <is>
          <t>8</t>
        </is>
      </c>
      <c r="E62" s="5" t="inlineStr">
        <is>
          <t>3.400,00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=HYPERLINK("https://leilaoonline.net/lote/detalhe/4499", "053")</f>
      </c>
      <c r="B63" s="4" t="s">
        <f>=HYPERLINK("https://leilaoonline.net/lote/detalhe/4499", " Gerador de Energia 0055 kva - Carenado MARCA:  Cramaco G2R200SA/4 MOTOR: Perkins 4236/1 ANO: 2001 TAG: RA055015 CONDIÇÃO:  REPARO PESADO LOCAL:  DIAS D'AVILA / BA")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1.400,00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=HYPERLINK("https://leilaoonline.net/lote/detalhe/4501", "054")</f>
      </c>
      <c r="B64" s="4" t="s">
        <f>=HYPERLINK("https://leilaoonline.net/lote/detalhe/4501", " Gerador de Energia 0055 kva - Carenado (conj. N - N425022) MARCA:  Weg GTA200SI12 MOTOR: MWM D229/4 GG ANO: 2000 TAG: A055016 CONDIÇÃO:  REPARO LEVE LOCAL:  DIAS D'AVILA / BA")</f>
      </c>
      <c r="C64" s="4" t="inlineStr">
        <is>
          <t>Vendido</t>
        </is>
      </c>
      <c r="D64" s="4" t="inlineStr">
        <is>
          <t>8</t>
        </is>
      </c>
      <c r="E64" s="5" t="inlineStr">
        <is>
          <t>5.900,00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=HYPERLINK("https://leilaoonline.net/lote/detalhe/4503", "055")</f>
      </c>
      <c r="B65" s="4" t="s">
        <f>=HYPERLINK("https://leilaoonline.net/lote/detalhe/4503", " Gerador de Energia 0055 kva - Silenciado MARCA:  Caterpillar 1900 MOTOR: Perkins 1795/1500 ANO: 2001 TAG: A055051 CONDIÇÃO:  REPARO LEVE LOCAL:  DIAS D'AVILA / BA")</f>
      </c>
      <c r="C65" s="4" t="inlineStr">
        <is>
          <t>Venda condicional</t>
        </is>
      </c>
      <c r="D65" s="4" t="inlineStr">
        <is>
          <t>1</t>
        </is>
      </c>
      <c r="E65" s="5" t="inlineStr">
        <is>
          <t>2.200,00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=HYPERLINK("https://leilaoonline.net/lote/detalhe/4500", "056")</f>
      </c>
      <c r="B66" s="4" t="s">
        <f>=HYPERLINK("https://leilaoonline.net/lote/detalhe/4500", " GERADOR DE ENERGIA 0055 KVA - SILENCIADO MARCA:  Leroy Somer LSA43233J 6/4 MOTOR: John Deere 1900 TAG: A055192 CONDIÇÃO:  SERVIÇOS PENDENTES LOCAL:  DIAS D'AVILA / BA")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=HYPERLINK("https://leilaoonline.net/lote/detalhe/4504", "057")</f>
      </c>
      <c r="B67" s="4" t="s">
        <f>=HYPERLINK("https://leilaoonline.net/lote/detalhe/4504", " Gerador de Energia 0075 kva - Carenado MARCA:  Weg GTA200SI17 MOTOR: Perkins T4236 ANO: 2004 TAG: A075007 CONDIÇÃO:  REPARO LEVE LOCAL:  DIAS D'AVILA / BA")</f>
      </c>
      <c r="C67" s="4" t="inlineStr">
        <is>
          <t>Vendido</t>
        </is>
      </c>
      <c r="D67" s="4" t="inlineStr">
        <is>
          <t>9</t>
        </is>
      </c>
      <c r="E67" s="5" t="inlineStr">
        <is>
          <t>5.600,00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=HYPERLINK("https://leilaoonline.net/lote/detalhe/4502", "058")</f>
      </c>
      <c r="B68" s="4" t="s">
        <f>=HYPERLINK("https://leilaoonline.net/lote/detalhe/4502", " GERADOR DE ENERGIA 0075 KVA - CARENADO MARCA:  Weg GTA200SI17 MOTOR: Perkins 1796/1500 ANO: 2003 TAG: FA075003 CONDIÇÃO:  FUNCIONANDO LOCAL:  DIAS D'AVILA / BA")</f>
      </c>
      <c r="C68" s="4" t="inlineStr">
        <is>
          <t>Venda condicional</t>
        </is>
      </c>
      <c r="D68" s="4" t="inlineStr">
        <is>
          <t>1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=HYPERLINK("https://leilaoonline.net/lote/detalhe/4507", "059")</f>
      </c>
      <c r="B69" s="4" t="s">
        <f>=HYPERLINK("https://leilaoonline.net/lote/detalhe/4507", " Gerador de Energia 0080 kva - Carenado  MARCA:  Cramaco G2R200SD/4 MOTOR: Perkins T4236/1 ANO: 2001 TAG: A080043 CONDIÇÃO:  FUNCIONANDO LOCAL:  DIAS D'AVILA / BA")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=HYPERLINK("https://leilaoonline.net/lote/detalhe/4505", "060")</f>
      </c>
      <c r="B70" s="4" t="s">
        <f>=HYPERLINK("https://leilaoonline.net/lote/detalhe/4505", " Gerador de Energia 0080 kva - Carenado  MARCA:  Weg GTA200SI17 MOTOR: MWM D229/6 GG ANO: 2004 TAG: A080052 CONDIÇÃO:  REPARO PESADO LOCAL:  DIAS D'AVILA / BA")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=HYPERLINK("https://leilaoonline.net/lote/detalhe/4506", "061")</f>
      </c>
      <c r="B71" s="4" t="s">
        <f>=HYPERLINK("https://leilaoonline.net/lote/detalhe/4506", " Gerador de Energia 0080 kva - Carenado  MARCA:  Cramaco G2R200SD/4 MOTOR: MWM D229/6 GG ANO: 10/7/04 TAG: A080071 CONDIÇÃO:  FUNCIONANDO LOCAL:  DIAS D'AVILA / BA")</f>
      </c>
      <c r="C71" s="4" t="inlineStr">
        <is>
          <t>Venda condicional</t>
        </is>
      </c>
      <c r="D71" s="4" t="inlineStr">
        <is>
          <t>1</t>
        </is>
      </c>
      <c r="E71" s="5" t="inlineStr">
        <is>
          <t>7.000,00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=HYPERLINK("https://leilaoonline.net/lote/detalhe/4508", "062")</f>
      </c>
      <c r="B72" s="4" t="s">
        <f>=HYPERLINK("https://leilaoonline.net/lote/detalhe/4508", " Gerador de Energia 0080 kva - Carenado  MARCA:  Weg GTA200SI17 MOTOR: MWM D229/6 GG ANO: 8/14/98 TAG: RA080001 CONDIÇÃO:  SERVIÇOS PENDENTES LOCAL:  DIAS D'AVILA / BA")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=HYPERLINK("https://leilaoonline.net/lote/detalhe/4509", "063")</f>
      </c>
      <c r="B73" s="4" t="s">
        <f>=HYPERLINK("https://leilaoonline.net/lote/detalhe/4509", " GERADOR DE ENERGIA 0100 KVA - SILENCIADO MARCA:  Olympian LL2014L MOTOR: Perkins 1104A-44TG2  ANO: 6/13/06 TAG: A100006 CONDIÇÃO:  FUNCIONANDO LOCAL:  DIAS D'AVILA / BA")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=HYPERLINK("https://leilaoonline.net/lote/detalhe/4510", "064")</f>
      </c>
      <c r="B74" s="4" t="s">
        <f>=HYPERLINK("https://leilaoonline.net/lote/detalhe/4510", " GERADOR DE ENERGIA 0150 KVA - CARENADO MARCA:  Weg GTA251AIHD MOTOR: MWM 6.10TCA ANO: 9/21/07 TAG: AA150071 CONDIÇÃO:  FUNCIONANDO LOCAL:  DIAS D'AVILA / BA")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=HYPERLINK("https://leilaoonline.net/lote/detalhe/4511", "065")</f>
      </c>
      <c r="B75" s="4" t="s">
        <f>=HYPERLINK("https://leilaoonline.net/lote/detalhe/4511", " GERADOR DE ENERGIA 0150 KVA - CARENADO MARCA:  Weg GTA251AIHD MOTOR: MWM 6.10TCA TAG: IA150103 CONDIÇÃO:  SERVIÇOS PENDENTES LOCAL:  DIAS D'AVILA / BA")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=HYPERLINK("https://leilaoonline.net/lote/detalhe/4512", "066")</f>
      </c>
      <c r="B76" s="4" t="s">
        <f>=HYPERLINK("https://leilaoonline.net/lote/detalhe/4512", " GERADOR DE ENERGIA 0180 KVA - CARENADO MARCA:  Weg GTA252AIVB MOTOR: MWM 6.10TCA ANO: 9/21/07 TAG: AA180107 CONDIÇÃO:  FUNCIONANDO LOCAL:  DIAS D'AVILA / BA")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=HYPERLINK("https://leilaoonline.net/lote/detalhe/4513", "067")</f>
      </c>
      <c r="B77" s="4" t="s">
        <f>=HYPERLINK("https://leilaoonline.net/lote/detalhe/4513", " GERADOR DE ENERGIA 0180 KVA - CARENADO MARCA:  Cramaco G2R260MD/4 MOTOR: MWM 6.10TCA ANO: 8/7/01 TAG: IA180104 CONDIÇÃO:  FUNCIONANDO LOCAL:  DIAS D'AVILA / BA")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=HYPERLINK("https://leilaoonline.net/lote/detalhe/4515", "068")</f>
      </c>
      <c r="B78" s="4" t="s">
        <f>=HYPERLINK("https://leilaoonline.net/lote/detalhe/4515", " Gerador de Energia 0180 kva - Carenado MARCA:  Weg GTA250MI33 MOTOR: MWM 6.10TCA ANO: 7/26/01 TAG: RA180001 CONDIÇÃO:  SERVIÇOS PENDENTES LOCAL:  DIAS D'AVILA / 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=HYPERLINK("https://leilaoonline.net/lote/detalhe/4514", "069")</f>
      </c>
      <c r="B79" s="4" t="s">
        <f>=HYPERLINK("https://leilaoonline.net/lote/detalhe/4514", " GERADOR DE ENERGIA 0180 KVA - SILENCIADO MARCA:  Cramaco G2R260MD/4 MOTOR: MWM 6.10TCA ANO: 8/1/01 TAG: GA180112 CONDIÇÃO:  FUNCIONANDO LOCAL:  DIAS D'AVILA / BA")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=HYPERLINK("https://leilaoonline.net/lote/detalhe/4516", "070")</f>
      </c>
      <c r="B80" s="4" t="s">
        <f>=HYPERLINK("https://leilaoonline.net/lote/detalhe/4516", " Gerador de Energia 0180 kva - Silenciado MARCA:  Cramaco G2R260MD/4 MOTOR: MWM 6.10TCA ANO: 12/20/01 TAG: IA180107 CONDIÇÃO:  SERVIÇOS PENDENTES LOCAL:  DIAS D'AVILA / BA")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=HYPERLINK("https://leilaoonline.net/lote/detalhe/4520", "071")</f>
      </c>
      <c r="B81" s="4" t="s">
        <f>=HYPERLINK("https://leilaoonline.net/lote/detalhe/4520", " GERADOR DE ENERGIA 0180 KVA - SILENCIADO MARCA:  Cramaco G2R260MD/4 MOTOR: MWM 6.10TCA ANO: 9/8/01 TAG: IA180108 CONDIÇÃO:  FUNCIONANDO LOCAL:  DIAS D'AVILA / BA")</f>
      </c>
      <c r="C81" s="4" t="inlineStr">
        <is>
          <t>Venda condicional</t>
        </is>
      </c>
      <c r="D81" s="4" t="inlineStr">
        <is>
          <t>1</t>
        </is>
      </c>
      <c r="E81" s="5" t="inlineStr">
        <is>
          <t>12.000,00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=HYPERLINK("https://leilaoonline.net/lote/detalhe/4517", "072")</f>
      </c>
      <c r="B82" s="4" t="s">
        <f>=HYPERLINK("https://leilaoonline.net/lote/detalhe/4517", " GERADOR DE ENERGIA 0260 KVA - SILENCIADO MARCA:  Cramaco G2R315SA/4 MOTOR: Cummins 6CTAA.G1GD ANO: 2008 TAG: A260083 CONDIÇÃO:  SUCATA LOCAL:  DIAS D'AVILA / BA")</f>
      </c>
      <c r="C82" s="4" t="inlineStr">
        <is>
          <t>Vendido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=HYPERLINK("https://leilaoonline.net/lote/detalhe/4518", "073")</f>
      </c>
      <c r="B83" s="4" t="s">
        <f>=HYPERLINK("https://leilaoonline.net/lote/detalhe/4518", " Gerador de Energia 0450 kva - Carenado MARCA:  Cramaco G2R315SA/4 MOTOR: Cummins NTA-855G3 ANO: 2001 TAG: A450023 CONDIÇÃO:  SERVIÇOS PENDENTES LOCAL:  DIAS D'AVILA / BA")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=HYPERLINK("https://leilaoonline.net/lote/detalhe/4521", "074")</f>
      </c>
      <c r="B84" s="4" t="s">
        <f>=HYPERLINK("https://leilaoonline.net/lote/detalhe/4521", " Gerador de Energia 0450 kva - Carenado MARCA:  Weg GTA315SI31 MOTOR: Scania DSC11 ANO: 1991 TAG: A450043 CONDIÇÃO:  REPARO PESADO LOCAL:  DIAS D'AVILA / BA")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=HYPERLINK("https://leilaoonline.net/lote/detalhe/4519", "075")</f>
      </c>
      <c r="B85" s="4" t="s">
        <f>=HYPERLINK("https://leilaoonline.net/lote/detalhe/4519", " GERADOR DE ENERGIA 0450 KVA - CARENADO MARCA:  Cramaco G2R315SA/4 MOTOR: Cummins NTA-855G3 ANO: 7/17/07 TAG: IA450101 CONDIÇÃO:  FUNCIONANDO LOCAL:  DIAS D'AVILA / BA")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28.000,00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=HYPERLINK("https://leilaoonline.net/lote/detalhe/4522", "076")</f>
      </c>
      <c r="B86" s="4" t="s">
        <f>=HYPERLINK("https://leilaoonline.net/lote/detalhe/4522", " Gerador de Energia 0450 kva - Silenciado MARCA:  Weg GTA315MI38 MOTOR: Scania DSC1158 ANO: 2000 TAG: A450007 CONDIÇÃO:  REPARO LEVE LOCAL:  DIAS D'AVILA / BA")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=HYPERLINK("https://leilaoonline.net/lote/detalhe/4523", "077")</f>
      </c>
      <c r="B87" s="4" t="s">
        <f>=HYPERLINK("https://leilaoonline.net/lote/detalhe/4523", " Gerador de Energia 0450 kva - Silenciado MARCA:  Cramaco G2R315SA/4 MOTOR: Cummins NTA-855G3 ANO: 2001 TAG: A450020 CONDIÇÃO:  REPARO LEVE LOCAL:  DIAS D'AVILA / BA")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=HYPERLINK("https://leilaoonline.net/lote/detalhe/4526", "078")</f>
      </c>
      <c r="B88" s="4" t="s">
        <f>=HYPERLINK("https://leilaoonline.net/lote/detalhe/4526", " GERADOR DE ENERGIA 0460 KVA - SILENCIADO/PARALELO MARCA:  Weg GTA315SI25 MOTOR: Scania DC1241 ANO: 2006 TAG: A460015 CONDIÇÃO:  SUCATA LOCAL:  DIAS D'AVILA / BA")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=HYPERLINK("https://leilaoonline.net/lote/detalhe/4525", "079")</f>
      </c>
      <c r="B89" s="4" t="s">
        <f>=HYPERLINK("https://leilaoonline.net/lote/detalhe/4525", " MANIPULADOR TELESCÓPICO DIESEL - 14 mts X 3.600 kg MARCA:  Genie GTH-844 MOTOR: Perkins RG38557 ANO: 12/6/10 TAG: MZ014007 CONDIÇÃO:  SERVIÇOS PENDENTES LOCAL:  DIAS D'AVILA / BA")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44.000,00</t>
        </is>
      </c>
      <c r="F89" s="4" t="inlineStr">
        <is>
          <t>2000.00</t>
        </is>
      </c>
    </row>
    <row collapsed="false" customFormat="false" customHeight="false" hidden="false" ht="12.1" outlineLevel="0" r="90">
      <c r="A90" s="5" t="s">
        <f>=HYPERLINK("https://leilaoonline.net/lote/detalhe/4524", "080")</f>
      </c>
      <c r="B90" s="4" t="s">
        <f>=HYPERLINK("https://leilaoonline.net/lote/detalhe/4524", " MANIPULADOR TELESCÓPICO DIESEL - 14 mts X 3.600 kg MARCA:  Genie GTH-844 MOTOR: Perkins RG38557 ANO: 12/6/11 TAG: MZ014008 CONDIÇÃO:  SERVIÇOS PENDENTES LOCAL:  DIAS D'AVILA / BA")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48.000,00</t>
        </is>
      </c>
      <c r="F90" s="4" t="inlineStr">
        <is>
          <t>2000.00</t>
        </is>
      </c>
    </row>
    <row collapsed="false" customFormat="false" customHeight="false" hidden="false" ht="12.1" outlineLevel="0" r="91">
      <c r="A91" s="5" t="s">
        <f>=HYPERLINK("https://leilaoonline.net/lote/detalhe/4528", "081")</f>
      </c>
      <c r="B91" s="4" t="s">
        <f>=HYPERLINK("https://leilaoonline.net/lote/detalhe/4528", " MANIPULADOR TELESCÓPICO DIESEL - 14 mts X 3.600 kg MARCA:  Genie GTH-844 MOTOR: Perkins RG38557 ANO: 2011 TAG: MZ014012 CONDIÇÃO:  FUNCIONANDO LOCAL:  DIAS D'AVILA / BA")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45.000,00</t>
        </is>
      </c>
      <c r="F91" s="4" t="inlineStr">
        <is>
          <t>2000.00</t>
        </is>
      </c>
    </row>
    <row collapsed="false" customFormat="false" customHeight="false" hidden="false" ht="12.1" outlineLevel="0" r="92">
      <c r="A92" s="5" t="s">
        <f>=HYPERLINK("https://leilaoonline.net/lote/detalhe/4527", "082")</f>
      </c>
      <c r="B92" s="4" t="s">
        <f>=HYPERLINK("https://leilaoonline.net/lote/detalhe/4527", " MANIPULADOR TELESCÓPICO DIESEL - 14 mts X 3.600 kg MARCA:  Genie GTH-844 MOTOR: Perkins RG38557 ANO: 2011 TAG: MZ014014 CONDIÇÃO:  FUNCIONANDO LOCAL:  DIAS D'AVILA / BA")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21.000,00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=HYPERLINK("https://leilaoonline.net/lote/detalhe/4529", "083")</f>
      </c>
      <c r="B93" s="4" t="s">
        <f>=HYPERLINK("https://leilaoonline.net/lote/detalhe/4529", " MANIPULADOR TELESCÓPICO DIESEL - 14 mts X 3.600 kg MARCA:  Genie GTH-844 MOTOR: Perkins RG38557 ANO: 2011 TAG: MZ014016 CONDIÇÃO:  FUNCIONANDO LOCAL:  DIAS D'AVILA / BA")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45.000,00</t>
        </is>
      </c>
      <c r="F93" s="4" t="inlineStr">
        <is>
          <t>2000.00</t>
        </is>
      </c>
    </row>
    <row collapsed="false" customFormat="false" customHeight="false" hidden="false" ht="12.1" outlineLevel="0" r="94">
      <c r="A94" s="5" t="s">
        <f>=HYPERLINK("https://leilaoonline.net/lote/detalhe/4531", "084")</f>
      </c>
      <c r="B94" s="4" t="s">
        <f>=HYPERLINK("https://leilaoonline.net/lote/detalhe/4531", " MANIPULADOR TELESCÓPICO DIESEL - 14 mts X 3.600 kg MARCA:  Genie GTH-844 MOTOR: Perkins RG38557 ANO: 2011 TAG: MZ014017 CONDIÇÃO:  REPARO LEVE LOCAL:  DIAS D'AVILA / BA")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28.000,00</t>
        </is>
      </c>
      <c r="F94" s="4" t="inlineStr">
        <is>
          <t>2000.00</t>
        </is>
      </c>
    </row>
    <row collapsed="false" customFormat="false" customHeight="false" hidden="false" ht="12.1" outlineLevel="0" r="95">
      <c r="A95" s="5" t="s">
        <f>=HYPERLINK("https://leilaoonline.net/lote/detalhe/4530", "085")</f>
      </c>
      <c r="B95" s="4" t="s">
        <f>=HYPERLINK("https://leilaoonline.net/lote/detalhe/4530", " MANIPULADOR TELESCÓPICO DIESEL - 17 mts X 4.000 kg MARCA:  Haulote HTL-4017 MOTOR: Deutz BF4M2012 ANO: 5/11/10 TAG: MT017001 CONDIÇÃO:  SERVIÇOS PENDENTES LOCAL:  DIAS D'AVILA / BA")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53.000,00</t>
        </is>
      </c>
      <c r="F95" s="4" t="inlineStr">
        <is>
          <t>2000.00</t>
        </is>
      </c>
    </row>
    <row collapsed="false" customFormat="false" customHeight="false" hidden="false" ht="12.1" outlineLevel="0" r="96">
      <c r="A96" s="5" t="s">
        <f>=HYPERLINK("https://leilaoonline.net/lote/detalhe/4533", "086")</f>
      </c>
      <c r="B96" s="4" t="s">
        <f>=HYPERLINK("https://leilaoonline.net/lote/detalhe/4533", " MANIPULADOR TELESCÓPICO DIESEL - 17 mts X 4.000 kg MARCA:  Haulote HTL-4017 MOTOR: Deutz BF4M2012 ANO: 5/11/10 TAG: MT017006 CONDIÇÃO:  FUNCIONANDO LOCAL:  DIAS D'AVILA / BA")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55.000,00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=HYPERLINK("https://leilaoonline.net/lote/detalhe/4534", "087")</f>
      </c>
      <c r="B97" s="4" t="s">
        <f>=HYPERLINK("https://leilaoonline.net/lote/detalhe/4534", " ROLO COMPACTADOR LISO DIESEL - 2 ROLOS X 2,7 TON MARCA:  Wacker RD27-100 MOTOR: Perkins GK65627U ANO: 9/9/10 TAG: RL227004 CONDIÇÃO:  SERVIÇOS PENDENTES LOCAL:  DIAS D'AVILA / BA")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14.000,00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=HYPERLINK("https://leilaoonline.net/lote/detalhe/4532", "088")</f>
      </c>
      <c r="B98" s="4" t="s">
        <f>=HYPERLINK("https://leilaoonline.net/lote/detalhe/4532", " Rolo Compactador Liso Gasolina - 1 Rolo  X 450kg MARCA:  Wacker RS800A MOTOR: Honda GX 340 ANO: 2006 TAG: RM104001 CONDIÇÃO:  REPARO PESADO LOCAL:  DIAS D'AVILA / BA")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=HYPERLINK("https://leilaoonline.net/lote/detalhe/4535", "089")</f>
      </c>
      <c r="B99" s="4" t="s">
        <f>=HYPERLINK("https://leilaoonline.net/lote/detalhe/4535", " ROLO COMPACTADOR LISO GASOLINA - 2 ROLOS X 1 TON MARCA:  Wacker RD12A-90 MOTOR: Honda GX 610 ANO: 6/16/08 TAG: NRC210002 CONDIÇÃO:  SERVIÇOS PENDENTES LOCAL:  DIAS D'AVILA / BA")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=HYPERLINK("https://leilaoonline.net/lote/detalhe/4536", "090")</f>
      </c>
      <c r="B100" s="4" t="s">
        <f>=HYPERLINK("https://leilaoonline.net/lote/detalhe/4536", " ROLO COMPACTADOR LISO GASOLINA - 2 ROLOS X 1 TON MARCA:  Wacker RD12A-90 MOTOR: Honda GX 610 ANO: 9/9/10 TAG: RC210045 CONDIÇÃO:  FUNCIONANDO LOCAL:  DIAS D'AVILA / BA")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=HYPERLINK("https://leilaoonline.net/lote/detalhe/4538", "091")</f>
      </c>
      <c r="B101" s="4" t="s">
        <f>=HYPERLINK("https://leilaoonline.net/lote/detalhe/4538", " ROLO COMPACTADOR LISO GASOLINA - 2 ROLOS X 1 TON MARCA:  Wacker RD11A MOTOR: Honda GX 610 ANO: 2006 TAG: RRC210004 CONDIÇÃO:  SERVIÇOS PENDENTES LOCAL:  DIAS D'AVILA / BA")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=HYPERLINK("https://leilaoonline.net/lote/detalhe/4537", "092")</f>
      </c>
      <c r="B102" s="4" t="s">
        <f>=HYPERLINK("https://leilaoonline.net/lote/detalhe/4537", " TORRE DE ILUMINAÇÃO DIESEL - 4000 Watts X 9mts. MARCA:  Wacker LTN6L MOTOR: Lombardine 6A37E3 ANO: 2009 TAG: IE4040300 CONDIÇÃO:  SUCATA LOCAL:  DIAS D'AVILA / BA")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=HYPERLINK("https://leilaoonline.net/lote/detalhe/4539", "093")</f>
      </c>
      <c r="B103" s="4" t="s">
        <f>=HYPERLINK("https://leilaoonline.net/lote/detalhe/4539", " TORRE DE ILUMINAÇÃO DIESEL - 4000 Watts X 9mts. MARCA:  Pancake 201CSA5411 MOTOR: Kubota D1105 BG ET01 ANO: 2010 TAG: IE4040669 CONDIÇÃO:  SUCATA LOCAL:  DIAS D'AVILA / BA")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=HYPERLINK("https://leilaoonline.net/lote/detalhe/4540", "094")</f>
      </c>
      <c r="B104" s="4" t="s">
        <f>=HYPERLINK("https://leilaoonline.net/lote/detalhe/4540", " TORRE DE ILUMINAÇÃO DIESEL- 4000 Wats X 9mts MARCA:  Pancake 201CSA5411 MOTOR: Kubota D1105 BG ET01 ANO: 2010 TAG: IE4040542 CONDIÇÃO:  SUCATA LOCAL:  DIAS D'AVILA / BA")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=HYPERLINK("https://leilaoonline.net/lote/detalhe/4541", "095")</f>
      </c>
      <c r="B105" s="4" t="s">
        <f>=HYPERLINK("https://leilaoonline.net/lote/detalhe/4541", " TORRE DE ILUMINAÇÃO DIESEL- 4000 Wats X 9mts MARCA:  Wacker LTN6L MOTOR: Kohler KDW1003GE WACK ANO: 2010 TAG: IE4040751 CONDIÇÃO:  SUCATA LOCAL:  DIAS D'AVILA / BA")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=HYPERLINK("https://leilaoonline.net/lote/detalhe/4542", "096")</f>
      </c>
      <c r="B106" s="4" t="s">
        <f>=HYPERLINK("https://leilaoonline.net/lote/detalhe/4542", " TORRE DE ILUMINAÇÃO DIESEL- 4000 Wats X 9mts MARCA:  Wacker LTN6L MOTOR: Kohler KDW1003GE WACK ANO: 2010 TAG: IE4040783 CONDIÇÃO:  SUCATA LOCAL:  DIAS D'AVILA / BA")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=HYPERLINK("https://leilaoonline.net/lote/detalhe/4546", "097")</f>
      </c>
      <c r="B107" s="4" t="s">
        <f>=HYPERLINK("https://leilaoonline.net/lote/detalhe/4546", " TORRE DE ILUMINAÇÃO DIESEL- 4000 Wats X 9mts MARCA:  Wacker LTN6L MOTOR: Kohler KDW1003GE WACK ANO: 2010 TAG: IE4040812 CONDIÇÃO:  SUCATA LOCAL:  DIAS D'AVILA / BA")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=HYPERLINK("https://leilaoonline.net/lote/detalhe/4543", "098")</f>
      </c>
      <c r="B108" s="4" t="s">
        <f>=HYPERLINK("https://leilaoonline.net/lote/detalhe/4543", " GERADOR DE ENERGIA 0450 KVA - CARENADO MARCA:  Stanford Newage MOTOR: Cummins NTA-855G3 ANO: 2006 TAG: A450037 CONDIÇÃO:  SERVIÇOS PENDENTES LOCAL:  GOIANIA / GO")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14.000,00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=HYPERLINK("https://leilaoonline.net/lote/detalhe/4544", "099")</f>
      </c>
      <c r="B109" s="4" t="s">
        <f>=HYPERLINK("https://leilaoonline.net/lote/detalhe/4544", " GERADOR DE ENERGIA 0450 KVA - CARENADO MARCA:  Cramaco G2R315SA/4 MOTOR: Cummins NTA-855G3 ANO: 12/1/00 TAG: GA450103 CONDIÇÃO:  FUNCIONANDO LOCAL:  GOIANIA / GO")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22.000,00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=HYPERLINK("https://leilaoonline.net/lote/detalhe/4547", "100")</f>
      </c>
      <c r="B110" s="4" t="s">
        <f>=HYPERLINK("https://leilaoonline.net/lote/detalhe/4547", " MANIPULADOR TELESCÓPICO DIESEL - 14 mts X 3.600 kg MARCA:  Genie GTH-844 MOTOR: Perkins RG38557 ANO: 2011 TAG: MZ014018 CONDIÇÃO:  REPARO PESADO LOCAL:  GOIANIA / GO")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=HYPERLINK("https://leilaoonline.net/lote/detalhe/4545", "101")</f>
      </c>
      <c r="B111" s="4" t="s">
        <f>=HYPERLINK("https://leilaoonline.net/lote/detalhe/4545", " MANIPULADOR TELESCÓPICO DIESEL - 14 mts X 4.500 kg MARCA:  Terex GTH-4514 MOTOR: Perkins 1900 ANO: 9/24/08 TAG: MT014001 CONDIÇÃO:  FUNCIONANDO LOCAL:  GOIANIA / GO")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39.000,00</t>
        </is>
      </c>
      <c r="F111" s="4" t="inlineStr">
        <is>
          <t>2000.00</t>
        </is>
      </c>
    </row>
    <row collapsed="false" customFormat="false" customHeight="false" hidden="false" ht="12.1" outlineLevel="0" r="112">
      <c r="A112" s="5" t="s">
        <f>=HYPERLINK("https://leilaoonline.net/lote/detalhe/4553", "102")</f>
      </c>
      <c r="B112" s="4" t="s">
        <f>=HYPERLINK("https://leilaoonline.net/lote/detalhe/4553", " MANIPULADOR TELESCÓPICO DIESEL - 17 mts X 4.000 kg MARCA:  Haulote HTL-4017 MOTOR: Deutz BF4M2012 ANO: 2010 TAG: MT017005 CONDIÇÃO:  FUNCIONANDO LOCAL:  GOIANIA / GO")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37.000,00</t>
        </is>
      </c>
      <c r="F112" s="4" t="inlineStr">
        <is>
          <t>2000.00</t>
        </is>
      </c>
    </row>
    <row collapsed="false" customFormat="false" customHeight="false" hidden="false" ht="12.1" outlineLevel="0" r="113">
      <c r="A113" s="5" t="s">
        <f>=HYPERLINK("https://leilaoonline.net/lote/detalhe/4548", "103")</f>
      </c>
      <c r="B113" s="4" t="s">
        <f>=HYPERLINK("https://leilaoonline.net/lote/detalhe/4548", " ROLO COMPACTADOR LISO GASOLINA - 2 ROLOS X 1 TON MARCA:  Wacker RD12A-90 MOTOR: Honda GX 610 ANO: 6/7/10 TAG: RC210029 CONDIÇÃO:  FUNCIONANDO LOCAL:  GOIANIA / GO")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=HYPERLINK("https://leilaoonline.net/lote/detalhe/4552", "104")</f>
      </c>
      <c r="B114" s="4" t="s">
        <f>=HYPERLINK("https://leilaoonline.net/lote/detalhe/4552", " ROLO COMPACTADOR LISO GASOLINA - 2 ROLOS X 1 TON MARCA:  Wacker RD12A-90 MOTOR: Honda GX 610 ANO: 2010 TAG: RC210036 CONDIÇÃO:  FUNCIONANDO LOCAL:  GOIANIA / GO")</f>
      </c>
      <c r="C114" s="4" t="inlineStr">
        <is>
          <t>Venda condicional</t>
        </is>
      </c>
      <c r="D114" s="4" t="inlineStr">
        <is>
          <t>1</t>
        </is>
      </c>
      <c r="E114" s="5" t="inlineStr">
        <is>
          <t>10.000,00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=HYPERLINK("https://leilaoonline.net/lote/detalhe/4549", "105")</f>
      </c>
      <c r="B115" s="4" t="s">
        <f>=HYPERLINK("https://leilaoonline.net/lote/detalhe/4549", " ROLO COMPACTADOR LISO GASOLINA - 2 ROLOS X 1 TON MARCA:  Wacker RD12A-90 MOTOR: Honda GX 610 ANO: 7/21/10 TAG: RC210038 CONDIÇÃO:  FUNCIONANDO LOCAL:  GOIANIA / GO")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=HYPERLINK("https://leilaoonline.net/lote/detalhe/4550", "106")</f>
      </c>
      <c r="B116" s="4" t="s">
        <f>=HYPERLINK("https://leilaoonline.net/lote/detalhe/4550", " ROLO COMPACTADOR LISO GASOLINA - 2 ROLOS X 1 TON MARCA:  Wacker RD12A-90 MOTOR: Honda GX 610 ANO: 2010 TAG: RC210041 CONDIÇÃO:  FUNCIONANDO LOCAL:  GOIANIA / GO")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=HYPERLINK("https://leilaoonline.net/lote/detalhe/4551", "107")</f>
      </c>
      <c r="B117" s="4" t="s">
        <f>=HYPERLINK("https://leilaoonline.net/lote/detalhe/4551", " ROLO COMPACTADOR LISO GASOLINA - 2 ROLOS X 1 TON MARCA:  Wacker RD12A-90 MOTOR: Honda GX 610 ANO: 8/2/10 TAG: RC210042 CONDIÇÃO:  FUNCIONANDO LOCAL:  GOIANIA / GO")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=HYPERLINK("https://leilaoonline.net/lote/detalhe/4556", "108")</f>
      </c>
      <c r="B118" s="4" t="s">
        <f>=HYPERLINK("https://leilaoonline.net/lote/detalhe/4556", " Compressor de Ar Diesel – 250 PCM 08 bar MARCA:  Atlas Copco XA125 MOTOR: MWM D10 ANO: 2/18/00 TAG: DG250006 CONDIÇÃO:  SERVIÇOS PENDENTES LOCAL:  MACAÉ / RJ")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=HYPERLINK("https://leilaoonline.net/lote/detalhe/4554", "109")</f>
      </c>
      <c r="B119" s="4" t="s">
        <f>=HYPERLINK("https://leilaoonline.net/lote/detalhe/4554", " Compressor de Ar Diesel – 250 PCM 08 bar MARCA:  Atlas Copco XA125 MOTOR: MWM D10 ANO: 11/30/00 TAG: DG250008 CONDIÇÃO:  SERVIÇOS PENDENTES LOCAL:  MACAÉ / RJ")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=HYPERLINK("https://leilaoonline.net/lote/detalhe/4555", "110")</f>
      </c>
      <c r="B120" s="4" t="s">
        <f>=HYPERLINK("https://leilaoonline.net/lote/detalhe/4555", " Compressor de Ar Diesel – 250 PCM 08 bar MARCA:  Atlas Copco XA125 MOTOR: MWM D10 ANO: 11/30/00 TAG: DG250014 CONDIÇÃO:  SERVIÇOS PENDENTES LOCAL:  MACAÉ / RJ")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=HYPERLINK("https://leilaoonline.net/lote/detalhe/4558", "111")</f>
      </c>
      <c r="B121" s="4" t="s">
        <f>=HYPERLINK("https://leilaoonline.net/lote/detalhe/4558", " Gerador de Energia 0025 kva - Silenciado MARCA:  Stanford ES20D6 MOTOR: Cummins X25G4 ANO: 2009 TAG: A025044 CONDIÇÃO:  SERVIÇOS PENDENTES LOCAL:  MACAÉ / RJ")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=HYPERLINK("https://leilaoonline.net/lote/detalhe/4559", "113")</f>
      </c>
      <c r="B122" s="4" t="s">
        <f>=HYPERLINK("https://leilaoonline.net/lote/detalhe/4559", " GERADOR DE ENERGIA 0055 KVA - CARENADO MARCA:  Cramaco G2R200SA/4 MOTOR: MWM D229/4 GG ANO: 9/1/06 TAG: GA055112 CONDIÇÃO:  REPARO LEVE LOCAL:  MACAÉ / RJ")</f>
      </c>
      <c r="C122" s="4" t="inlineStr">
        <is>
          <t>Venda condicional</t>
        </is>
      </c>
      <c r="D122" s="4" t="inlineStr">
        <is>
          <t>2</t>
        </is>
      </c>
      <c r="E122" s="5" t="inlineStr">
        <is>
          <t>3.200,00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=HYPERLINK("https://leilaoonline.net/lote/detalhe/4563", "114")</f>
      </c>
      <c r="B123" s="4" t="s">
        <f>=HYPERLINK("https://leilaoonline.net/lote/detalhe/4563", " GERADOR DE ENERGIA 0100 KVA - SILENCIADO MARCA:  Olympian LL2014L MOTOR: Perkins 1104A-44TG2  ANO: 6/13/06 TAG: A100011 CONDIÇÃO:  REPARO PESADO LOCAL:  MACAÉ / RJ")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=HYPERLINK("https://leilaoonline.net/lote/detalhe/4564", "115")</f>
      </c>
      <c r="B124" s="4" t="s">
        <f>=HYPERLINK("https://leilaoonline.net/lote/detalhe/4564", " GERADOR DE ENERGIA 0180 KVA - CARENADO MARCA:  Weg GTA252AIVB MOTOR: MWM 6.10TCA ANO: 9/21/07 TAG: AA180111 CONDIÇÃO:  SERVIÇOS PENDENTES LOCAL:  MACAÉ / RJ")</f>
      </c>
      <c r="C124" s="4" t="inlineStr">
        <is>
          <t>Venda condicional</t>
        </is>
      </c>
      <c r="D124" s="4" t="inlineStr">
        <is>
          <t>1</t>
        </is>
      </c>
      <c r="E124" s="5" t="inlineStr">
        <is>
          <t>12.000,00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=HYPERLINK("https://leilaoonline.net/lote/detalhe/4561", "116")</f>
      </c>
      <c r="B125" s="4" t="s">
        <f>=HYPERLINK("https://leilaoonline.net/lote/detalhe/4561", " GERADOR DE ENERGIA 0180 KVA - SILENCIADO MARCA:  Weg GTA252AIVB MOTOR: MWM 6.10TCA ANO: 3/22/07 TAG: A180095 CONDIÇÃO:  SERVIÇOS PENDENTES LOCAL:  MACAÉ / RJ")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=HYPERLINK("https://leilaoonline.net/lote/detalhe/4565", "117")</f>
      </c>
      <c r="B126" s="4" t="s">
        <f>=HYPERLINK("https://leilaoonline.net/lote/detalhe/4565", " MINI CARREGADEIRA DIESEL - 680kg MARCA:  Volvo MC70B MOTOR: Volvo D2.0A ANO: 9/30/08 TAG: MC680008 CONDIÇÃO:  FUNCIONANDO LOCAL:  MACAÉ / RJ")</f>
      </c>
      <c r="C126" s="4" t="inlineStr">
        <is>
          <t>Vendido</t>
        </is>
      </c>
      <c r="D126" s="4" t="inlineStr">
        <is>
          <t>18</t>
        </is>
      </c>
      <c r="E126" s="5" t="inlineStr">
        <is>
          <t>20.000,00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=HYPERLINK("https://leilaoonline.net/lote/detalhe/4560", "118")</f>
      </c>
      <c r="B127" s="4" t="s">
        <f>=HYPERLINK("https://leilaoonline.net/lote/detalhe/4560", " ROLO COMPACTADOR LISO GASOLINA - 2 ROLOS X 1 TON MARCA:  Wacker RD12A-90 MOTOR: Honda GX 610 ANO: 8/2/10 TAG: RC210039 CONDIÇÃO:  FUNCIONANDO LOCAL:  MACAÉ / RJ")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11.000,00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=HYPERLINK("https://leilaoonline.net/lote/detalhe/4562", "119")</f>
      </c>
      <c r="B128" s="4" t="s">
        <f>=HYPERLINK("https://leilaoonline.net/lote/detalhe/4562", " Compressor de Ar Diesel – 150 PCM 08 bar MARCA:  Atlas Copco XAS76 MOTOR: MWM D229/3 GG ANO: 5/7/04 TAG: DG150002 CONDIÇÃO:  SERVIÇOS PENDENTES LOCAL:  SÃO LUÍS / MA")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=HYPERLINK("https://leilaoonline.net/lote/detalhe/4568", "120")</f>
      </c>
      <c r="B129" s="4" t="s">
        <f>=HYPERLINK("https://leilaoonline.net/lote/detalhe/4568", " Compressor de Ar Diesel – 150 PCM 08 bar MARCA:  Atlas Copco XAS76 MOTOR: MWM D229/3 GG ANO: 5/7/04 TAG: DG150004 CONDIÇÃO:  FUNCIONANDO LOCAL:  SÃO LUÍS / MA")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=HYPERLINK("https://leilaoonline.net/lote/detalhe/4566", "121")</f>
      </c>
      <c r="B130" s="4" t="s">
        <f>=HYPERLINK("https://leilaoonline.net/lote/detalhe/4566", " Compressor de Ar Diesel – 365 PCM 08 bar MARCA:  Atlas Copco XA175 MOTOR: MWM D.10.T ANO: 4/22/98 TAG: DG365011 CONDIÇÃO:  FUNCIONANDO LOCAL:  SÃO LUÍS / MA")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13.000,00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=HYPERLINK("https://leilaoonline.net/lote/detalhe/4567", "122")</f>
      </c>
      <c r="B131" s="4" t="s">
        <f>=HYPERLINK("https://leilaoonline.net/lote/detalhe/4567", " Gerador de Energia 0055 kva - Carenado MARCA:  Cramaco G2R200SA/4 MOTOR: MWM D229/4 GG TAG: FA055007 CONDIÇÃO:  SERVIÇOS PENDENTES LOCAL:  SÃO LUÍS / MA")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=HYPERLINK("https://leilaoonline.net/lote/detalhe/4569", "123")</f>
      </c>
      <c r="B132" s="4" t="s">
        <f>=HYPERLINK("https://leilaoonline.net/lote/detalhe/4569", " GERADOR DE ENERGIA 0180 KVA - SILENCIADO MARCA:  Cramaco G2R250MD/4 MOTOR: MWM 6.10TCA ANO: 12/6/07 TAG: AA180014 CONDIÇÃO:  SERVIÇOS PENDENTES LOCAL:  SÃO LUÍS / MA")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=HYPERLINK("https://leilaoonline.net/lote/detalhe/4570", "124")</f>
      </c>
      <c r="B133" s="4" t="s">
        <f>=HYPERLINK("https://leilaoonline.net/lote/detalhe/4570", " GERADOR DE ENERGIA 0180 KVA - SILENCIADO MARCA:  Cramaco G2R250MD/4 MOTOR: MWM 6.10TCA ANO: 2008 TAG: FA180030 CONDIÇÃO:  SUCATA LOCAL:  SÃO LUÍS / MA")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=HYPERLINK("https://leilaoonline.net/lote/detalhe/4571", "125")</f>
      </c>
      <c r="B134" s="4" t="s">
        <f>=HYPERLINK("https://leilaoonline.net/lote/detalhe/4571", " MINI CARREGADEIRA DIESEL - 680kg MARCA:  Case 410 Série 3 MOTOR: Case ISM 422T/M3 ANO: 5/8/10 TAG: MC680021 CONDIÇÃO:  SERVIÇOS PENDENTES LOCAL:  SÃO LUÍS / MA")</f>
      </c>
      <c r="C134" s="4" t="inlineStr">
        <is>
          <t>Vendido</t>
        </is>
      </c>
      <c r="D134" s="4" t="inlineStr">
        <is>
          <t>2</t>
        </is>
      </c>
      <c r="E134" s="5" t="inlineStr">
        <is>
          <t>9.200,00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=HYPERLINK("https://leilaoonline.net/lote/detalhe/4573", "126")</f>
      </c>
      <c r="B135" s="4" t="s">
        <f>=HYPERLINK("https://leilaoonline.net/lote/detalhe/4573", " MINI CARREGADEIRA DIESEL - 680kg C/ AR CONDICIONA MARCA:  Case 410 Série 3 MOTOR: Case ISM 422T/M3 ANO: 8/5/10 TAG: MC680042 CONDIÇÃO:  SERVIÇOS PENDENTES LOCAL:  SÃO LUÍS / MA")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12.000,00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=HYPERLINK("https://leilaoonline.net/lote/detalhe/4572", "127")</f>
      </c>
      <c r="B136" s="4" t="s">
        <f>=HYPERLINK("https://leilaoonline.net/lote/detalhe/4572", " ROLO COMPACTADOR LISO GASOLINA - 2 ROLOS X 1 TON MARCA:  Wacker RD011A MOTOR: Honda GX 610 ANO: 9/6/07 TAG: FRC210003 CONDIÇÃO:  FUNCIONANDO LOCAL:  SÃO LUÍS / MA")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=HYPERLINK("https://leilaoonline.net/lote/detalhe/4575", "128")</f>
      </c>
      <c r="B137" s="4" t="s">
        <f>=HYPERLINK("https://leilaoonline.net/lote/detalhe/4575", " ROLO COMPACTADOR LISO GASOLINA - 2 ROLOS X 1 TON MARCA:  Wacker RD12A-90 MOTOR: Honda GX 610 ANO: 9/24/08 TAG: FRC210005 CONDIÇÃO:  FUNCIONANDO LOCAL:  SÃO LUÍS / MA")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=HYPERLINK("https://leilaoonline.net/lote/detalhe/4574", "129")</f>
      </c>
      <c r="B138" s="4" t="s">
        <f>=HYPERLINK("https://leilaoonline.net/lote/detalhe/4574", " ROLO COMPACTADOR LISO GASOLINA - 2 ROLOS X 1 TON MARCA:  Wacker RD12A-90 MOTOR: Honda GX 610 ANO: 2007 TAG: PRC210001 CONDIÇÃO:  FUNCIONANDO LOCAL:  SÃO LUÍS / MA")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=HYPERLINK("https://leilaoonline.net/lote/detalhe/4576", "130")</f>
      </c>
      <c r="B139" s="4" t="s">
        <f>=HYPERLINK("https://leilaoonline.net/lote/detalhe/4576", " ROLO COMPACTADOR LISO GASOLINA - 2 ROLOS X 1 TON MARCA:  Wacker RD12A-90 MOTOR: Honda GX 610 ANO: 2008 TAG: PRC210005 CONDIÇÃO:  FUNCIONANDO LOCAL:  SÃO LUÍS / MA")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=HYPERLINK("https://leilaoonline.net/lote/detalhe/4577", "131")</f>
      </c>
      <c r="B140" s="4" t="s">
        <f>=HYPERLINK("https://leilaoonline.net/lote/detalhe/4577", " ROLO COMPACTADOR LISO GASOLINA - 2 ROLOS X 1 TON MARCA:  Wacker RD12A-90 MOTOR: Honda GX 610 ANO: 7/23/08 TAG: PRC210006 CONDIÇÃO:  SERVIÇOS PENDENTES LOCAL:  SÃO LUÍS / MA")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=HYPERLINK("https://leilaoonline.net/lote/detalhe/4578", "132")</f>
      </c>
      <c r="B141" s="4" t="s">
        <f>=HYPERLINK("https://leilaoonline.net/lote/detalhe/4578", " ROLO COMPACTADOR LISO GASOLINA - 2 ROLOS X 1 TON MARCA:  Wacker RD12A-90 MOTOR: Honda GX 610 ANO: 8/1/08 TAG: PRC210007 CONDIÇÃO:  FUNCIONANDO LOCAL:  SÃO LUÍS / MA")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=HYPERLINK("https://leilaoonline.net/lote/detalhe/4579", "133")</f>
      </c>
      <c r="B142" s="4" t="s">
        <f>=HYPERLINK("https://leilaoonline.net/lote/detalhe/4579", " ROLO COMPACTADOR LISO GASOLINA - 2 ROLOS X 1 TON MARCA:  Wacker RD12A-90 MOTOR: Honda GX 610 ANO: 7/28/09 TAG: RC210016 CONDIÇÃO:  REPARO LEVE LOCAL:  SÃO LUÍS / MA")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=HYPERLINK("https://leilaoonline.net/lote/detalhe/4582", "134")</f>
      </c>
      <c r="B143" s="4" t="s">
        <f>=HYPERLINK("https://leilaoonline.net/lote/detalhe/4582", " ROLO COMPACTADOR LISO GASOLINA - 2 ROLOS X 1 TON MARCA:  Wacker RD12A-90 MOTOR: Honda GX 610 ANO: 7/28/09 TAG: RC210017 CONDIÇÃO:  SERVIÇOS PENDENTES LOCAL:  SÃO LUÍS / MA")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1.000,00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=HYPERLINK("https://leilaoonline.net/lote/detalhe/4580", "135")</f>
      </c>
      <c r="B144" s="4" t="s">
        <f>=HYPERLINK("https://leilaoonline.net/lote/detalhe/4580", " ROLO COMPACTADOR LISO GASOLINA - 2 ROLOS X 1 TON MARCA:  Wacker RD12A-90 MOTOR: Honda GX 610 ANO: 8/11/09 TAG: RC210021 CONDIÇÃO:  FUNCIONANDO LOCAL:  SÃO LUÍS / MA")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2.000,00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=HYPERLINK("https://leilaoonline.net/lote/detalhe/4584", "136")</f>
      </c>
      <c r="B145" s="4" t="s">
        <f>=HYPERLINK("https://leilaoonline.net/lote/detalhe/4584", " ROLO COMPACTADOR LISO GASOLINA - 2 ROLOS X 1 TON MARCA:  Wacker RD11A MOTOR: Honda GX 610 ANO: 9/22/06 TAG: RRC210002 CONDIÇÃO:  SERVIÇOS PENDENTES LOCAL:  SÃO LUÍS / MA")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=HYPERLINK("https://leilaoonline.net/lote/detalhe/4581", "137")</f>
      </c>
      <c r="B146" s="4" t="s">
        <f>=HYPERLINK("https://leilaoonline.net/lote/detalhe/4581", " ROLO COMPACTADOR LISO GASOLINA - 2 ROLOS X 1 TON MARCA:  Wacker RD11A MOTOR: Honda GX 610 ANO: 11/9/06 TAG: RRC210003 CONDIÇÃO:  FUNCIONANDO LOCAL:  SÃO LUÍS / MA")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=HYPERLINK("https://leilaoonline.net/lote/detalhe/4583", "138")</f>
      </c>
      <c r="B147" s="4" t="s">
        <f>=HYPERLINK("https://leilaoonline.net/lote/detalhe/4583", " ROLO COMPACTADOR LISO GASOLINA - 2 ROLOS X 1 TON MARCA:  Wacker RD12A-90 MOTOR: Honda GX 610 ANO: 2008 TAG: RRC210012 CONDIÇÃO:  FUNCIONANDO LOCAL:  SÃO LUÍS / MA")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=HYPERLINK("https://leilaoonline.net/lote/detalhe/4585", "139")</f>
      </c>
      <c r="B148" s="4" t="s">
        <f>=HYPERLINK("https://leilaoonline.net/lote/detalhe/4585", " ROLO COMPACTADOR LISO GASOLINA - 2 ROLOS X 1 TON MARCA:  Wacker RD12A-90 MOTOR: Honda GX 610 ANO: 6/10/08 TAG: RRC210013 CONDIÇÃO:  SERVIÇOS PENDENTES LOCAL:  SÃO LUÍS / MA")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=HYPERLINK("https://leilaoonline.net/lote/detalhe/4586", "140")</f>
      </c>
      <c r="B149" s="4" t="s">
        <f>=HYPERLINK("https://leilaoonline.net/lote/detalhe/4586", " ROLO COMPACTADOR LISO GASOLINA - 2 ROLOS X 1 TON MARCA:  Wacker RD12A-90 MOTOR: Honda GX 610 ANO: 2008 TAG: RRC210014 CONDIÇÃO:  FUNCIONANDO LOCAL:  SÃO LUÍS / MA")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=HYPERLINK("https://leilaoonline.net/lote/detalhe/4588", "141")</f>
      </c>
      <c r="B150" s="4" t="s">
        <f>=HYPERLINK("https://leilaoonline.net/lote/detalhe/4588", " Torre de Iluminação Diesel  – 4000 Watts x 9 mts MARCA:  Pancake 201 CSA5411  MOTOR: Mitsubishi L3E ANO: 6/4/08 TAG: IE4040046 CONDIÇÃO:  SUCATA LOCAL:  SÃO LUÍS / MA")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=HYPERLINK("https://leilaoonline.net/lote/detalhe/4589", "142")</f>
      </c>
      <c r="B151" s="4" t="s">
        <f>=HYPERLINK("https://leilaoonline.net/lote/detalhe/4589", " Torre de Iluminação Diesel  – 4000 Watts x 9 mts MARCA:  Wacker LTN6L MOTOR: Kohler KDW1003GE WACK ANO: 10/19/10 TAG: IE4040903 CONDIÇÃO:  SUCATA LOCAL:  SÃO LUÍS / MA")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=HYPERLINK("https://leilaoonline.net/lote/detalhe/4587", "143")</f>
      </c>
      <c r="B152" s="4" t="s">
        <f>=HYPERLINK("https://leilaoonline.net/lote/detalhe/4587", " Torre de Iluminação Diesel  – 4000 Watts x 9 mts MARCA:  Wacker LTN6L MOTOR: Kohler KDW1003GE WACK ANO: 11/17/10 TAG: IE4041017 CONDIÇÃO:  SUCATA LOCAL:  SÃO LUÍS / MA")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=HYPERLINK("https://leilaoonline.net/lote/detalhe/4591", "144")</f>
      </c>
      <c r="B153" s="4" t="s">
        <f>=HYPERLINK("https://leilaoonline.net/lote/detalhe/4591", " Torre de Iluminação Diesel  – 4000 Watts x 9 mts MARCA:  Wacker LTN6L MOTOR: Kohler KDW1003GE WACK ANO: 12/3/10 TAG: IE4041096 CONDIÇÃO:  SUCATA LOCAL:  SÃO LUÍS / MA")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=HYPERLINK("https://leilaoonline.net/lote/detalhe/4590", "145")</f>
      </c>
      <c r="B154" s="4" t="s">
        <f>=HYPERLINK("https://leilaoonline.net/lote/detalhe/4590", " Torre de Iluminação Diesel  – 4000 Watts x 9 mts MARCA:  Wacker LTN6L MOTOR: Kohler LDW1003GE ANO: 6/28/11 TAG: IE4042053 CONDIÇÃO:  SUCATA LOCAL:  SÃO LUÍS / MA")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=HYPERLINK("https://leilaoonline.net/lote/detalhe/4592", "146")</f>
      </c>
      <c r="B155" s="4" t="s">
        <f>=HYPERLINK("https://leilaoonline.net/lote/detalhe/4592", " TORRE DE ILUMINAÇÃO DIESEL - 4000 Watts X 9mts. MARCA:  Pancake 201 CSA5411  MOTOR: Mitsubishi L3E ANO: 2008 TAG: IE4040047 CONDIÇÃO:  SUCATA LOCAL:  SÃO LUÍS / MA")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=HYPERLINK("https://leilaoonline.net/lote/detalhe/4593", "147")</f>
      </c>
      <c r="B156" s="4" t="s">
        <f>=HYPERLINK("https://leilaoonline.net/lote/detalhe/4593", " TORRE DE ILUMINAÇÃO DIESEL - 4000 Watts X 9mts. MARCA:  Pancake 201 CSA5411  MOTOR: Mitsubishi L3E ANO: 2008 TAG: IE4040232 CONDIÇÃO:  SUCATA LOCAL:  SÃO LUÍS / MA")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=HYPERLINK("https://leilaoonline.net/lote/detalhe/4594", "148")</f>
      </c>
      <c r="B157" s="4" t="s">
        <f>=HYPERLINK("https://leilaoonline.net/lote/detalhe/4594", " TORRE DE ILUMINAÇÃO DIESEL - 4000 Watts X 9mts. MARCA:  Wacker LTN6L MOTOR: Kohler KDW1003GE WACK ANO: 2010 TAG: IE4041069 CONDIÇÃO:  SUCATA LOCAL:  SÃO LUÍS / MA")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=HYPERLINK("https://leilaoonline.net/lote/detalhe/4597", "149")</f>
      </c>
      <c r="B158" s="4" t="s">
        <f>=HYPERLINK("https://leilaoonline.net/lote/detalhe/4597", " Compressor de Ar Diesel – 260 PCM 08 bar MARCA:  Atlas Copco XA125 MOTOR: MWM 4.10 T ANO: 1999 TAG: RG260001 CONDIÇÃO:  SERVIÇOS PENDENTES LOCAL:  VITÓRIA / 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=HYPERLINK("https://leilaoonline.net/lote/detalhe/4596", "150")</f>
      </c>
      <c r="B159" s="4" t="s">
        <f>=HYPERLINK("https://leilaoonline.net/lote/detalhe/4596", " Gerador de Energia 0025 kva - Silenciado MARCA:  Stanford ES20D6 MOTOR: Cummins X25G4 ANO: 2009 TAG: A025042 CONDIÇÃO:  REPARO PESADO LOCAL:  VITÓRIA / 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=HYPERLINK("https://leilaoonline.net/lote/detalhe/4595", "151")</f>
      </c>
      <c r="B160" s="4" t="s">
        <f>=HYPERLINK("https://leilaoonline.net/lote/detalhe/4595", " GERADOR DE ENERGIA 0150 KVA - CARENADO MARCA:  Weg GTA251AIHD MOTOR: MWM 6.10TCA ANO: 3/22/07 TAG: A150048 CONDIÇÃO:  SERVIÇOS PENDENTES LOCAL:  VITÓRIA / ES")</f>
      </c>
      <c r="C160" s="4" t="inlineStr">
        <is>
          <t>Vendido</t>
        </is>
      </c>
      <c r="D160" s="4" t="inlineStr">
        <is>
          <t>2</t>
        </is>
      </c>
      <c r="E160" s="5" t="inlineStr">
        <is>
          <t>6.200,00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=HYPERLINK("https://leilaoonline.net/lote/detalhe/4600", "152")</f>
      </c>
      <c r="B161" s="4" t="s">
        <f>=HYPERLINK("https://leilaoonline.net/lote/detalhe/4600", " GERADOR DE ENERGIA 0450 KVA - CARENADO MARCA:  Stanford Newage MOTOR: Cummins NTA-855G3 TAG: GA450111 CONDIÇÃO:  SERVIÇOS PENDENTES LOCAL:  VITÓRIA / 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12.000,00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=HYPERLINK("https://leilaoonline.net/lote/detalhe/4601", "153")</f>
      </c>
      <c r="B162" s="4" t="s">
        <f>=HYPERLINK("https://leilaoonline.net/lote/detalhe/4601", " MINI CARREGADEIRA DIESEL - 680kg MARCA:  Case 410 Série 3 MOTOR: Case ISM 422T/M3 ANO: 5/8/10 TAG: MC680015 CONDIÇÃO:  REPARO LEVE LOCAL:  VITÓRIA / ES")</f>
      </c>
      <c r="C162" s="4" t="inlineStr">
        <is>
          <t>Vendido</t>
        </is>
      </c>
      <c r="D162" s="4" t="inlineStr">
        <is>
          <t>2</t>
        </is>
      </c>
      <c r="E162" s="5" t="inlineStr">
        <is>
          <t>10.000,00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=HYPERLINK("https://leilaoonline.net/lote/detalhe/4598", "154")</f>
      </c>
      <c r="B163" s="4" t="s">
        <f>=HYPERLINK("https://leilaoonline.net/lote/detalhe/4598", " MINI CARREGADEIRA DIESEL - 680kg MARCA:  Case 410 Série 3 MOTOR: Case ISM 422T/M3 ANO: 2010 TAG: MC680025 CONDIÇÃO:  SUCATA LOCAL:  VITÓRIA / ES")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2.000,00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=HYPERLINK("https://leilaoonline.net/lote/detalhe/4602", "155")</f>
      </c>
      <c r="B164" s="4" t="s">
        <f>=HYPERLINK("https://leilaoonline.net/lote/detalhe/4602", " ROLO COMPACTADOR LISO GASOLINA - 2 ROLOS X 1 TON MARCA:  Wacker RD12A-90 MOTOR: Honda GX 610 ANO: 6/9/08 TAG: GRC210103 CONDIÇÃO:  SERVIÇOS PENDENTES LOCAL:  VITÓRIA / ES")</f>
      </c>
      <c r="C164" s="4" t="inlineStr">
        <is>
          <t>Venda condicional</t>
        </is>
      </c>
      <c r="D164" s="4" t="inlineStr">
        <is>
          <t>1</t>
        </is>
      </c>
      <c r="E164" s="5" t="inlineStr">
        <is>
          <t>4.250,00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=HYPERLINK("https://leilaoonline.net/lote/detalhe/4599", "156")</f>
      </c>
      <c r="B165" s="4" t="s">
        <f>=HYPERLINK("https://leilaoonline.net/lote/detalhe/4599", " ROLO COMPACTADOR LISO GASOLINA - 2 ROLOS X 1 TON MARCA:  Wacker RD12A-90 MOTOR: Honda GX 610 ANO: 6/14/07 TAG: NRC210001 CONDIÇÃO:  SERVIÇOS PENDENTES LOCAL:  VITÓRIA / 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=HYPERLINK("https://leilaoonline.net/lote/detalhe/4603", "157")</f>
      </c>
      <c r="B166" s="4" t="s">
        <f>=HYPERLINK("https://leilaoonline.net/lote/detalhe/4603", " ROLO COMPACTADOR LISO GASOLINA - 2 ROLOS X 1 TON MARCA:  Wacker RD12A-90 MOTOR: Honda GX 610 ANO: 10/23/09 TAG: RC210024 CONDIÇÃO:  SERVIÇOS PENDENTES LOCAL:  VITÓRIA / 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=HYPERLINK("https://leilaoonline.net/lote/detalhe/4604", "158")</f>
      </c>
      <c r="B167" s="4" t="s">
        <f>=HYPERLINK("https://leilaoonline.net/lote/detalhe/4604", " ROLO COMPACTADOR LISO GASOLINA - 2 ROLOS X 1 TON MARCA:  Wacker RD12A-90 MOTOR: Honda GX 610 ANO: 10/23/09 TAG: RC210025 CONDIÇÃO:  SERVIÇOS PENDENTES LOCAL:  VITÓRIA / ES")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=HYPERLINK("https://leilaoonline.net/lote/detalhe/4606", "159")</f>
      </c>
      <c r="B168" s="4" t="s">
        <f>=HYPERLINK("https://leilaoonline.net/lote/detalhe/4606", " ROLO COMPACTADOR LISO GASOLINA - 2 ROLOS X 1 TON MARCA:  Wacker RD12A-90 MOTOR: Honda GX 610 ANO: 7/7/10 TAG: RC210035 CONDIÇÃO:  SERVIÇOS PENDENTES LOCAL:  VITÓRIA / 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=HYPERLINK("https://leilaoonline.net/lote/detalhe/4605", "160")</f>
      </c>
      <c r="B169" s="4" t="s">
        <f>=HYPERLINK("https://leilaoonline.net/lote/detalhe/4605", " ROLO COMPACTADOR LISO GASOLINA - 2 ROLOS X 1 TON MARCA:  Wacker RD12A-90 MOTOR: Honda GX 610 ANO: 7/21/10 TAG: RC210037 CONDIÇÃO:  SERVIÇOS PENDENTES LOCAL:  VITÓRIA / ES")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=HYPERLINK("https://leilaoonline.net/lote/detalhe/4607", "161")</f>
      </c>
      <c r="B170" s="4" t="s">
        <f>=HYPERLINK("https://leilaoonline.net/lote/detalhe/4607", " ROLO COMPACTADOR LISO GASOLINA - 2 ROLOS X 1 TON MARCA:  Wacker RD12A-90 MOTOR: Honda GX 610 ANO: 8/2/10 TAG: RC210040 CONDIÇÃO:  SERVIÇOS PENDENTES LOCAL:  VITÓRIA / 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11.000,00</t>
        </is>
      </c>
      <c r="F17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2026-05-24T21:04:45.00Z</dcterms:created>
  <dc:creator>Tellks Tecnologia</dc:creator>
  <cp:revision>0</cp:revision>
</cp:coreProperties>
</file>