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 para Academia, Marcenaria e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=HYPERLINK("https://leilaoonline.net/lote/detalhe/29979", "1001")</f>
      </c>
      <c r="B11" s="4" t="s">
        <f>=HYPERLINK("https://leilaoonline.net/lote/detalhe/29979", "TRANSFORMADOR ELÉTRICO, FCBM S/N  ")</f>
      </c>
      <c r="C11" s="4" t="inlineStr">
        <is>
          <t>Vendido</t>
        </is>
      </c>
      <c r="D11" s="4" t="inlineStr">
        <is>
          <t>3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=HYPERLINK("https://leilaoonline.net/lote/detalhe/29980", "1002")</f>
      </c>
      <c r="B12" s="4" t="s">
        <f>=HYPERLINK("https://leilaoonline.net/lote/detalhe/29980", "MAQUINA DE GRAMPEAR MIRUNA, Nº 03, ANO 1993, FCBM 109290-1")</f>
      </c>
      <c r="C12" s="4" t="inlineStr">
        <is>
          <t>Vendido</t>
        </is>
      </c>
      <c r="D12" s="4" t="inlineStr">
        <is>
          <t>52</t>
        </is>
      </c>
      <c r="E12" s="5" t="inlineStr">
        <is>
          <t>3.050,00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=HYPERLINK("https://leilaoonline.net/lote/detalhe/29981", "1003")</f>
      </c>
      <c r="B13" s="4" t="s">
        <f>=HYPERLINK("https://leilaoonline.net/lote/detalhe/29981", "PERFURADOR DUPLIMATIC QUADRADO, S/Nº FCBM")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=HYPERLINK("https://leilaoonline.net/lote/detalhe/29982", "1004")</f>
      </c>
      <c r="B14" s="4" t="s">
        <f>=HYPERLINK("https://leilaoonline.net/lote/detalhe/29982", "IMPRESSORA SCANNER KONICA MINOLTA C6500 - ANO 2010, FCBM 225464-6 ")</f>
      </c>
      <c r="C14" s="4" t="inlineStr">
        <is>
          <t>Vendido</t>
        </is>
      </c>
      <c r="D14" s="4" t="inlineStr">
        <is>
          <t>127</t>
        </is>
      </c>
      <c r="E14" s="5" t="inlineStr">
        <is>
          <t>16.200,00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=HYPERLINK("https://leilaoonline.net/lote/detalhe/30069", "1005")</f>
      </c>
      <c r="B15" s="4" t="s">
        <f>=HYPERLINK("https://leilaoonline.net/lote/detalhe/30069", "39 UND DE TONER  detalhes em especificações")</f>
      </c>
      <c r="C15" s="4" t="inlineStr">
        <is>
          <t>Vendido</t>
        </is>
      </c>
      <c r="D15" s="4" t="inlineStr">
        <is>
          <t>139</t>
        </is>
      </c>
      <c r="E15" s="5" t="inlineStr">
        <is>
          <t>3.470,00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=HYPERLINK("https://leilaoonline.net/lote/detalhe/29978", "1081")</f>
      </c>
      <c r="B16" s="4" t="s">
        <f>=HYPERLINK("https://leilaoonline.net/lote/detalhe/29978", " BICICLETA ERGOMETRICA SPINNING, FCBM, 192950-0")</f>
      </c>
      <c r="C16" s="4" t="inlineStr">
        <is>
          <t>Vendido</t>
        </is>
      </c>
      <c r="D16" s="4" t="inlineStr">
        <is>
          <t>2</t>
        </is>
      </c>
      <c r="E16" s="5" t="inlineStr">
        <is>
          <t>424,00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=HYPERLINK("https://leilaoonline.net/lote/detalhe/30821", "8423")</f>
      </c>
      <c r="B17" s="4" t="s">
        <f>=HYPERLINK("https://leilaoonline.net/lote/detalhe/30821", " BICICLETA ERGOMETRICA PRECOR C846U; FCBM - 192119-3 ")</f>
      </c>
      <c r="C17" s="4" t="inlineStr">
        <is>
          <t>Vendido</t>
        </is>
      </c>
      <c r="D17" s="4" t="inlineStr">
        <is>
          <t>2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=HYPERLINK("https://leilaoonline.net/lote/detalhe/30849", "8426")</f>
      </c>
      <c r="B18" s="4" t="s">
        <f>=HYPERLINK("https://leilaoonline.net/lote/detalhe/30849", " ESTEIRA ERGOMETRICA PRECOR C966I; FCBM - 192131-2")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=HYPERLINK("https://leilaoonline.net/lote/detalhe/31247", "8427")</f>
      </c>
      <c r="B19" s="4" t="s">
        <f>=HYPERLINK("https://leilaoonline.net/lote/detalhe/31247", "BICICLETA ERGOMETRICA PRECOR C846U, FCBM192121-5")</f>
      </c>
      <c r="C19" s="4" t="inlineStr">
        <is>
          <t>Vendido</t>
        </is>
      </c>
      <c r="D19" s="4" t="inlineStr">
        <is>
          <t>3</t>
        </is>
      </c>
      <c r="E19" s="5" t="inlineStr">
        <is>
          <t>510,00</t>
        </is>
      </c>
      <c r="F19" s="4" t="inlineStr">
        <is>
          <t>60.00</t>
        </is>
      </c>
    </row>
    <row collapsed="false" customFormat="false" customHeight="false" hidden="false" ht="12.1" outlineLevel="0" r="20">
      <c r="A20" s="5" t="s">
        <f>=HYPERLINK("https://leilaoonline.net/lote/detalhe/30822", "8428")</f>
      </c>
      <c r="B20" s="4" t="s">
        <f>=HYPERLINK("https://leilaoonline.net/lote/detalhe/30822", " ELIPITICO PRECOR EFX546I; FCBM - 192118-5 ")</f>
      </c>
      <c r="C20" s="4" t="inlineStr">
        <is>
          <t>Vendido</t>
        </is>
      </c>
      <c r="D20" s="4" t="inlineStr">
        <is>
          <t>22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=HYPERLINK("https://leilaoonline.net/lote/detalhe/30845", "8429")</f>
      </c>
      <c r="B21" s="4" t="s">
        <f>=HYPERLINK("https://leilaoonline.net/lote/detalhe/30845", " ESTEIRA ERGOMETRICA PRECOR C966I; FCBM - 192128-2")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=HYPERLINK("https://leilaoonline.net/lote/detalhe/30820", "8430")</f>
      </c>
      <c r="B22" s="4" t="s">
        <f>=HYPERLINK("https://leilaoonline.net/lote/detalhe/30820", " BICICLETA ERGOMETRICA PRECOR C846U; FCBM - 192123-1 ")</f>
      </c>
      <c r="C22" s="4" t="inlineStr">
        <is>
          <t>Vendido</t>
        </is>
      </c>
      <c r="D22" s="4" t="inlineStr">
        <is>
          <t>4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=HYPERLINK("https://leilaoonline.net/lote/detalhe/30847", "8431")</f>
      </c>
      <c r="B23" s="4" t="s">
        <f>=HYPERLINK("https://leilaoonline.net/lote/detalhe/30847", " ESTEIRA ERGOMETRICA PRECOR C966I; FCBM - 192130-4")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=HYPERLINK("https://leilaoonline.net/lote/detalhe/30817", "8432")</f>
      </c>
      <c r="B24" s="4" t="s">
        <f>=HYPERLINK("https://leilaoonline.net/lote/detalhe/30817", " ESTACAO DE CABOS P/EXERCICIO ARTICULADO ; FCBM - 190427-2 ")</f>
      </c>
      <c r="C24" s="4" t="inlineStr">
        <is>
          <t>Vendido</t>
        </is>
      </c>
      <c r="D24" s="4" t="inlineStr">
        <is>
          <t>21</t>
        </is>
      </c>
      <c r="E24" s="5" t="inlineStr">
        <is>
          <t>3.800,00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=HYPERLINK("https://leilaoonline.net/lote/detalhe/30827", "8433")</f>
      </c>
      <c r="B25" s="4" t="s">
        <f>=HYPERLINK("https://leilaoonline.net/lote/detalhe/30827", " APARELHO P/EXEC.CADEIRA EXTENSORA RIGHET; FCBM - 191764-1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=HYPERLINK("https://leilaoonline.net/lote/detalhe/30818", "8434")</f>
      </c>
      <c r="B26" s="4" t="s">
        <f>=HYPERLINK("https://leilaoonline.net/lote/detalhe/30818", " BICICLETA ERGOMETRICA PRECOR C846U; FCBM - 192156-8 ")</f>
      </c>
      <c r="C26" s="4" t="inlineStr">
        <is>
          <t>Vendido</t>
        </is>
      </c>
      <c r="D26" s="4" t="inlineStr">
        <is>
          <t>4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=HYPERLINK("https://leilaoonline.net/lote/detalhe/30844", "8435")</f>
      </c>
      <c r="B27" s="4" t="s">
        <f>=HYPERLINK("https://leilaoonline.net/lote/detalhe/30844", " ESTEIRA ERGOMETRICA PRECOR C966I; FCBM - 192129-1")</f>
      </c>
      <c r="C27" s="4" t="inlineStr">
        <is>
          <t>Vendido</t>
        </is>
      </c>
      <c r="D27" s="4" t="inlineStr">
        <is>
          <t>7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=HYPERLINK("https://leilaoonline.net/lote/detalhe/30824", "8436")</f>
      </c>
      <c r="B28" s="4" t="s">
        <f>=HYPERLINK("https://leilaoonline.net/lote/detalhe/30824", " BICICLETA ERGOMETRICA PRECOR C846U; FCBM - 192122-3 ")</f>
      </c>
      <c r="C28" s="4" t="inlineStr">
        <is>
          <t>Vendido</t>
        </is>
      </c>
      <c r="D28" s="4" t="inlineStr">
        <is>
          <t>4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=HYPERLINK("https://leilaoonline.net/lote/detalhe/30846", "8437")</f>
      </c>
      <c r="B29" s="4" t="s">
        <f>=HYPERLINK("https://leilaoonline.net/lote/detalhe/30846", " ESTEIRA ERGOMETRICA PRECOR C966I; FCBM - 192127-4")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=HYPERLINK("https://leilaoonline.net/lote/detalhe/30838", "8438")</f>
      </c>
      <c r="B30" s="4" t="s">
        <f>=HYPERLINK("https://leilaoonline.net/lote/detalhe/30838", " APARELHO P/EXERC.ELEV-INVER LIFE GBCT; FCBM - 199113-2 ")</f>
      </c>
      <c r="C30" s="4" t="inlineStr">
        <is>
          <t>Vendido</t>
        </is>
      </c>
      <c r="D30" s="4" t="inlineStr">
        <is>
          <t>5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=HYPERLINK("https://leilaoonline.net/lote/detalhe/30819", "8439")</f>
      </c>
      <c r="B31" s="4" t="s">
        <f>=HYPERLINK("https://leilaoonline.net/lote/detalhe/30819", " ESTACAO DE CABOS P/EXERCICIO ARTICULADO ; FCBM - 190428-1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=HYPERLINK("https://leilaoonline.net/lote/detalhe/30829", "8440")</f>
      </c>
      <c r="B32" s="4" t="s">
        <f>=HYPERLINK("https://leilaoonline.net/lote/detalhe/30829", " APARELHO P/EXERC.REMADA SENT.RIGUETTO; FCBM - 191762-5 ")</f>
      </c>
      <c r="C32" s="4" t="inlineStr">
        <is>
          <t>Vendido</t>
        </is>
      </c>
      <c r="D32" s="4" t="inlineStr">
        <is>
          <t>3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=HYPERLINK("https://leilaoonline.net/lote/detalhe/30826", "8441")</f>
      </c>
      <c r="B33" s="4" t="s">
        <f>=HYPERLINK("https://leilaoonline.net/lote/detalhe/30826", " APARELHO P/EXEC.CADEIRA FLEXORA RIGHETTO; FCBM - 191765-0 ")</f>
      </c>
      <c r="C33" s="4" t="inlineStr">
        <is>
          <t>Vendido</t>
        </is>
      </c>
      <c r="D33" s="4" t="inlineStr">
        <is>
          <t>8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=HYPERLINK("https://leilaoonline.net/lote/detalhe/30837", "8442")</f>
      </c>
      <c r="B34" s="4" t="s">
        <f>=HYPERLINK("https://leilaoonline.net/lote/detalhe/30837", " APARELHO P/EXERC.ROTATORIOS LIFE GBJ; FCBM - 199112-4 ")</f>
      </c>
      <c r="C34" s="4" t="inlineStr">
        <is>
          <t>Vendido</t>
        </is>
      </c>
      <c r="D34" s="4" t="inlineStr">
        <is>
          <t>3</t>
        </is>
      </c>
      <c r="E34" s="5" t="inlineStr">
        <is>
          <t>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=HYPERLINK("https://leilaoonline.net/lote/detalhe/30823", "8443")</f>
      </c>
      <c r="B35" s="4" t="s">
        <f>=HYPERLINK("https://leilaoonline.net/lote/detalhe/30823", " APARELHO P/EXERC.SUPINO SENTADO RIGHETTO; FCBM - 191763-3 ")</f>
      </c>
      <c r="C35" s="4" t="inlineStr">
        <is>
          <t>Vendido</t>
        </is>
      </c>
      <c r="D35" s="4" t="inlineStr">
        <is>
          <t>5</t>
        </is>
      </c>
      <c r="E35" s="5" t="inlineStr">
        <is>
          <t>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=HYPERLINK("https://leilaoonline.net/lote/detalhe/30841", "8444")</f>
      </c>
      <c r="B36" s="4" t="s">
        <f>=HYPERLINK("https://leilaoonline.net/lote/detalhe/30841", " BICICLETA ERGOMETRICA RIGHETTO R510V; FCBM - 273913-5 ")</f>
      </c>
      <c r="C36" s="4" t="inlineStr">
        <is>
          <t>Vendido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=HYPERLINK("https://leilaoonline.net/lote/detalhe/30839", "8445")</f>
      </c>
      <c r="B37" s="4" t="s">
        <f>=HYPERLINK("https://leilaoonline.net/lote/detalhe/30839", " APARELHO P/EXERC.DESENV.OMBRO MATRIX; FCBM - 230835-5 ")</f>
      </c>
      <c r="C37" s="4" t="inlineStr">
        <is>
          <t>Vendido</t>
        </is>
      </c>
      <c r="D37" s="4" t="inlineStr">
        <is>
          <t>9</t>
        </is>
      </c>
      <c r="E37" s="5" t="inlineStr">
        <is>
          <t>1.550,00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=HYPERLINK("https://leilaoonline.net/lote/detalhe/30825", "8446")</f>
      </c>
      <c r="B38" s="4" t="s">
        <f>=HYPERLINK("https://leilaoonline.net/lote/detalhe/30825", " APARELHO P/EXEC.CADEIRA FLEXORA RIGHETTO; FCBM - 191237-2 ")</f>
      </c>
      <c r="C38" s="4" t="inlineStr">
        <is>
          <t>Vendido</t>
        </is>
      </c>
      <c r="D38" s="4" t="inlineStr">
        <is>
          <t>9</t>
        </is>
      </c>
      <c r="E38" s="5" t="inlineStr">
        <is>
          <t>1.550,00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=HYPERLINK("https://leilaoonline.net/lote/detalhe/30828", "8447")</f>
      </c>
      <c r="B39" s="4" t="s">
        <f>=HYPERLINK("https://leilaoonline.net/lote/detalhe/30828", " APARELHO P/EXEC.CADEIRA EXTENSORA RIGHET; FCBM - 191236-4 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=HYPERLINK("https://leilaoonline.net/lote/detalhe/30830", "8448")</f>
      </c>
      <c r="B40" s="4" t="s">
        <f>=HYPERLINK("https://leilaoonline.net/lote/detalhe/30830", " APARELHO P/EXERC.REMADA SENTADO RIGHETTO; FCBM - 191796-0 ")</f>
      </c>
      <c r="C40" s="4" t="inlineStr">
        <is>
          <t>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=HYPERLINK("https://leilaoonline.net/lote/detalhe/30843", "8449")</f>
      </c>
      <c r="B41" s="4" t="s">
        <f>=HYPERLINK("https://leilaoonline.net/lote/detalhe/30843", " BICICLETA ERGOMETRICA RIGHETTO R510V; FCBM - 273912-7 ")</f>
      </c>
      <c r="C41" s="4" t="inlineStr">
        <is>
          <t>Vendido</t>
        </is>
      </c>
      <c r="D41" s="4" t="inlineStr">
        <is>
          <t>9</t>
        </is>
      </c>
      <c r="E41" s="5" t="inlineStr">
        <is>
          <t>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=HYPERLINK("https://leilaoonline.net/lote/detalhe/30831", "8450")</f>
      </c>
      <c r="B42" s="4" t="s">
        <f>=HYPERLINK("https://leilaoonline.net/lote/detalhe/30831", " APARELHO P/EXERC.ELEV-INVER LIFE GBCT; FCBM - 199111-6 ")</f>
      </c>
      <c r="C42" s="4" t="inlineStr">
        <is>
          <t>Vendido</t>
        </is>
      </c>
      <c r="D42" s="4" t="inlineStr">
        <is>
          <t>3</t>
        </is>
      </c>
      <c r="E42" s="5" t="inlineStr">
        <is>
          <t>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=HYPERLINK("https://leilaoonline.net/lote/detalhe/30842", "8451")</f>
      </c>
      <c r="B43" s="4" t="s">
        <f>=HYPERLINK("https://leilaoonline.net/lote/detalhe/30842", " BICICLETA ERGOMETRICA RIGHETTO R510V; FCBM - 273911-9 ")</f>
      </c>
      <c r="C43" s="4" t="inlineStr">
        <is>
          <t>Vendido</t>
        </is>
      </c>
      <c r="D43" s="4" t="inlineStr">
        <is>
          <t>7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=HYPERLINK("https://leilaoonline.net/lote/detalhe/30848", "8452")</f>
      </c>
      <c r="B44" s="4" t="s">
        <f>=HYPERLINK("https://leilaoonline.net/lote/detalhe/30848", " BICICLETA ERGOMETRICA RIGHETTO R510V; FCBM - 273914-3 ")</f>
      </c>
      <c r="C44" s="4" t="inlineStr">
        <is>
          <t>Vendido</t>
        </is>
      </c>
      <c r="D44" s="4" t="inlineStr">
        <is>
          <t>6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=HYPERLINK("https://leilaoonline.net/lote/detalhe/31248", "8453")</f>
      </c>
      <c r="B45" s="4" t="s">
        <f>=HYPERLINK("https://leilaoonline.net/lote/detalhe/31248", "TORNO *corrente* DE BANCADA RIDGI BC410, FCBM 202844-1")</f>
      </c>
      <c r="C45" s="4" t="inlineStr">
        <is>
          <t>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=HYPERLINK("https://leilaoonline.net/lote/detalhe/30832", "8454")</f>
      </c>
      <c r="B46" s="4" t="s">
        <f>=HYPERLINK("https://leilaoonline.net/lote/detalhe/30832", " APARELHO P/EXERC.SUPINO SENT.LIFEFITNESS; FCBM - 191797-8 ")</f>
      </c>
      <c r="C46" s="4" t="inlineStr">
        <is>
          <t>Vendido</t>
        </is>
      </c>
      <c r="D46" s="4" t="inlineStr">
        <is>
          <t>5</t>
        </is>
      </c>
      <c r="E46" s="5" t="inlineStr">
        <is>
          <t>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=HYPERLINK("https://leilaoonline.net/lote/detalhe/30836", "8455")</f>
      </c>
      <c r="B47" s="4" t="s">
        <f>=HYPERLINK("https://leilaoonline.net/lote/detalhe/30836", " LIXADEIRA ACERBI LX-2; FCBM - 78852-0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=HYPERLINK("https://leilaoonline.net/lote/detalhe/30835", "8456")</f>
      </c>
      <c r="B48" s="4" t="s">
        <f>=HYPERLINK("https://leilaoonline.net/lote/detalhe/30835", " SERRA CIRCULAR INVICTA RT-31  ; FCBM - 116751-1 ")</f>
      </c>
      <c r="C48" s="4" t="inlineStr">
        <is>
          <t>Vendido</t>
        </is>
      </c>
      <c r="D48" s="4" t="inlineStr">
        <is>
          <t>8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=HYPERLINK("https://leilaoonline.net/lote/detalhe/30833", "8457")</f>
      </c>
      <c r="B49" s="4" t="s">
        <f>=HYPERLINK("https://leilaoonline.net/lote/detalhe/30833", " TORNO DE BANCADA ROCCO TS-1300; FCBM - 137480-0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=HYPERLINK("https://leilaoonline.net/lote/detalhe/31249", "8458")</f>
      </c>
      <c r="B50" s="4" t="s">
        <f>=HYPERLINK("https://leilaoonline.net/lote/detalhe/31249", "ESTANTE P/MAT.ESPORTIVO 125X75X70 CM, FCBM209022-8")</f>
      </c>
      <c r="C50" s="4" t="inlineStr">
        <is>
          <t>Vendido</t>
        </is>
      </c>
      <c r="D50" s="4" t="inlineStr">
        <is>
          <t>3</t>
        </is>
      </c>
      <c r="E50" s="5" t="inlineStr">
        <is>
          <t>120,00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=HYPERLINK("https://leilaoonline.net/lote/detalhe/31250", "8459")</f>
      </c>
      <c r="B51" s="4" t="s">
        <f>=HYPERLINK("https://leilaoonline.net/lote/detalhe/31250", "APARELHO P/EXERC.ELEV-INVER LIFE GBZ, FCBM1875175-5")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=HYPERLINK("https://leilaoonline.net/lote/detalhe/30840", "8460")</f>
      </c>
      <c r="B52" s="4" t="s">
        <f>=HYPERLINK("https://leilaoonline.net/lote/detalhe/30840", " APARELHO P/EX REMADA MATRIX G3S34 ; FCBM - 230842-8 ")</f>
      </c>
      <c r="C52" s="4" t="inlineStr">
        <is>
          <t>Vendido</t>
        </is>
      </c>
      <c r="D52" s="4" t="inlineStr">
        <is>
          <t>15</t>
        </is>
      </c>
      <c r="E52" s="5" t="inlineStr">
        <is>
          <t>2.450,00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=HYPERLINK("https://leilaoonline.net/lote/detalhe/29976", "9055")</f>
      </c>
      <c r="B53" s="4" t="s">
        <f>=HYPERLINK("https://leilaoonline.net/lote/detalhe/29976", " BICICLETA ERGOMETRICA SPINNING, FCBM, 198385-7")</f>
      </c>
      <c r="C53" s="4" t="inlineStr">
        <is>
          <t>Vendido</t>
        </is>
      </c>
      <c r="D53" s="4" t="inlineStr">
        <is>
          <t>1</t>
        </is>
      </c>
      <c r="E53" s="5" t="inlineStr">
        <is>
          <t>374,00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=HYPERLINK("https://leilaoonline.net/lote/detalhe/29975", "9056")</f>
      </c>
      <c r="B54" s="4" t="s">
        <f>=HYPERLINK("https://leilaoonline.net/lote/detalhe/29975", " BICICLETA ERGOMETRICA SPINNING, FCBM, 192942-9")</f>
      </c>
      <c r="C54" s="4" t="inlineStr">
        <is>
          <t>Vendido</t>
        </is>
      </c>
      <c r="D54" s="4" t="inlineStr">
        <is>
          <t>1</t>
        </is>
      </c>
      <c r="E54" s="5" t="inlineStr">
        <is>
          <t>374,00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=HYPERLINK("https://leilaoonline.net/lote/detalhe/29977", "9057")</f>
      </c>
      <c r="B55" s="4" t="s">
        <f>=HYPERLINK("https://leilaoonline.net/lote/detalhe/29977", " BICICLETA ERGOMETRICA SPINNING, FCBM, 198384-9")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=HYPERLINK("https://leilaoonline.net/lote/detalhe/29974", "11585")</f>
      </c>
      <c r="B56" s="4" t="s">
        <f>=HYPERLINK("https://leilaoonline.net/lote/detalhe/29974", " BICICLETA ERGOMETRICA SPINNING, FCBM, 193204-7")</f>
      </c>
      <c r="C56" s="4" t="inlineStr">
        <is>
          <t>Vendido</t>
        </is>
      </c>
      <c r="D56" s="4" t="inlineStr">
        <is>
          <t>1</t>
        </is>
      </c>
      <c r="E56" s="5" t="inlineStr">
        <is>
          <t>374,00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=HYPERLINK("https://leilaoonline.net/lote/detalhe/29973", "11586")</f>
      </c>
      <c r="B57" s="4" t="s">
        <f>=HYPERLINK("https://leilaoonline.net/lote/detalhe/29973", " BICICLETA ERGOMETRICA SPINNING, FCBM, 193197-1")</f>
      </c>
      <c r="C57" s="4" t="inlineStr">
        <is>
          <t>Vendido</t>
        </is>
      </c>
      <c r="D57" s="4" t="inlineStr">
        <is>
          <t>1</t>
        </is>
      </c>
      <c r="E57" s="5" t="inlineStr">
        <is>
          <t>374,00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=HYPERLINK("https://leilaoonline.net/lote/detalhe/29970", "11593")</f>
      </c>
      <c r="B58" s="4" t="s">
        <f>=HYPERLINK("https://leilaoonline.net/lote/detalhe/29970", " BICICLETA ERGOMETRICA SPINNING, FCBM, 193198-9")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=HYPERLINK("https://leilaoonline.net/lote/detalhe/29971", "11594")</f>
      </c>
      <c r="B59" s="4" t="s">
        <f>=HYPERLINK("https://leilaoonline.net/lote/detalhe/29971", " BICICLETA ERGOMETRICA SPINNING, FCBM 193201-2")</f>
      </c>
      <c r="C59" s="4" t="inlineStr">
        <is>
          <t>Vendido</t>
        </is>
      </c>
      <c r="D59" s="4" t="inlineStr">
        <is>
          <t>1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=HYPERLINK("https://leilaoonline.net/lote/detalhe/29969", "11597")</f>
      </c>
      <c r="B60" s="4" t="s">
        <f>=HYPERLINK("https://leilaoonline.net/lote/detalhe/29969", " BICICLETA ERGOMETRICA SPINNING, FCBM, 193199-7")</f>
      </c>
      <c r="C60" s="4" t="inlineStr">
        <is>
          <t>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=HYPERLINK("https://leilaoonline.net/lote/detalhe/29972", "11598")</f>
      </c>
      <c r="B61" s="4" t="s">
        <f>=HYPERLINK("https://leilaoonline.net/lote/detalhe/29972", " BICICLETA ERGOMETRICA SPINNING, FCBM 198386-5")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=HYPERLINK("https://leilaoonline.net/lote/detalhe/29968", "11599")</f>
      </c>
      <c r="B62" s="4" t="s">
        <f>=HYPERLINK("https://leilaoonline.net/lote/detalhe/29968", " BICICLETA ERGOMETRICA SPINNING, FCBM, 198389-0")</f>
      </c>
      <c r="C62" s="4" t="inlineStr">
        <is>
          <t>Vendido</t>
        </is>
      </c>
      <c r="D62" s="4" t="inlineStr">
        <is>
          <t>2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=HYPERLINK("https://leilaoonline.net/lote/detalhe/29963", "12019")</f>
      </c>
      <c r="B63" s="4" t="s">
        <f>=HYPERLINK("https://leilaoonline.net/lote/detalhe/29963", " BICICLETA ERGOMETRICA SPINNING, FCBM 193196-2")</f>
      </c>
      <c r="C63" s="4" t="inlineStr">
        <is>
          <t>Vendido</t>
        </is>
      </c>
      <c r="D63" s="4" t="inlineStr">
        <is>
          <t>2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=HYPERLINK("https://leilaoonline.net/lote/detalhe/29965", "12020")</f>
      </c>
      <c r="B64" s="4" t="s">
        <f>=HYPERLINK("https://leilaoonline.net/lote/detalhe/29965", " BICICLETA ERGOMETRICA SPINNING, FCBM, 193205-5")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=HYPERLINK("https://leilaoonline.net/lote/detalhe/29964", "12021")</f>
      </c>
      <c r="B65" s="4" t="s">
        <f>=HYPERLINK("https://leilaoonline.net/lote/detalhe/29964", " BICICLETA ERGOMETRICA SPINNING, FCBM, 193200-4")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=HYPERLINK("https://leilaoonline.net/lote/detalhe/29966", "12022")</f>
      </c>
      <c r="B66" s="4" t="s">
        <f>=HYPERLINK("https://leilaoonline.net/lote/detalhe/29966", " BICICLETA ERGOMETRICA SPINNING, FCBM, 193202-1")</f>
      </c>
      <c r="C66" s="4" t="inlineStr">
        <is>
          <t>Vendido</t>
        </is>
      </c>
      <c r="D66" s="4" t="inlineStr">
        <is>
          <t>2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=HYPERLINK("https://leilaoonline.net/lote/detalhe/29967", "12025")</f>
      </c>
      <c r="B67" s="4" t="s">
        <f>=HYPERLINK("https://leilaoonline.net/lote/detalhe/29967", " BICICLETA ERGOMETRICA SPINNING, FCBM, 193206-3")</f>
      </c>
      <c r="C67" s="4" t="inlineStr">
        <is>
          <t>Vendido</t>
        </is>
      </c>
      <c r="D67" s="4" t="inlineStr">
        <is>
          <t>3</t>
        </is>
      </c>
      <c r="E67" s="5" t="inlineStr">
        <is>
          <t>350,00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2026-04-15T17:14:27.00Z</dcterms:created>
  <dc:creator>Tellks Tecnologia</dc:creator>
  <cp:revision>0</cp:revision>
</cp:coreProperties>
</file>