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JONH DEERE. / VALTRA / CASE -  6 CAMINHÕES TANQUE - S10 -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=HYPERLINK("https://leilaoonline.net/lote/detalhe/27866", "2093")</f>
      </c>
      <c r="B11" s="4" t="s">
        <f>=HYPERLINK("https://leilaoonline.net/lote/detalhe/27866", " CAMINHÃO VW/26.220 EURO3 WORKER, ANO 2009, FR163133, CARROCERIA TANQUE COMB. INCENDIO, UND JATAI")</f>
      </c>
      <c r="C11" s="4" t="inlineStr">
        <is>
          <t>Não vendido</t>
        </is>
      </c>
      <c r="D11" s="4" t="inlineStr">
        <is>
          <t>73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=HYPERLINK("https://leilaoonline.net/lote/detalhe/27867", "2094")</f>
      </c>
      <c r="B12" s="4" t="s">
        <f>=HYPERLINK("https://leilaoonline.net/lote/detalhe/27867", " CAMINHÃO VW/26.220 EURO3 WORKER, ANO 2009, FR163132, CARROCERIA TANQUE COMB. INCENDIO, UND JATAI")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=HYPERLINK("https://leilaoonline.net/lote/detalhe/27868", "2095")</f>
      </c>
      <c r="B13" s="4" t="s">
        <f>=HYPERLINK("https://leilaoonline.net/lote/detalhe/27868", " CAMINHÃO VW/26.220 EURO3 WORKER, ANO 2008/2009, FR16330, CARROCERIA TANQUE COMB. INCENDIO, UND JATAI")</f>
      </c>
      <c r="C13" s="4" t="inlineStr">
        <is>
          <t>Lote retirado</t>
        </is>
      </c>
      <c r="D13" s="4" t="inlineStr">
        <is>
          <t>69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=HYPERLINK("https://leilaoonline.net/lote/detalhe/27869", "2096")</f>
      </c>
      <c r="B14" s="4" t="s">
        <f>=HYPERLINK("https://leilaoonline.net/lote/detalhe/27869", " CAMINHÃO VW/26.220 EURO3 WORKER, ANO 2008/2009, FR16328, CARROCERIA TANQUE COMB. INCENDIO, UND JATAI")</f>
      </c>
      <c r="C14" s="4" t="inlineStr">
        <is>
          <t>Lote retirado</t>
        </is>
      </c>
      <c r="D14" s="4" t="inlineStr">
        <is>
          <t>75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=HYPERLINK("https://leilaoonline.net/lote/detalhe/27865", "2097")</f>
      </c>
      <c r="B15" s="4" t="s">
        <f>=HYPERLINK("https://leilaoonline.net/lote/detalhe/27865", " CAMINHÃO VW/26.220 EURO3 WORKER, ANO 2008/2009, FR16327, CARROCERIA TANQUE COMB. INCENDIO, UND JATAI")</f>
      </c>
      <c r="C15" s="4" t="inlineStr">
        <is>
          <t>Lote retirado</t>
        </is>
      </c>
      <c r="D15" s="4" t="inlineStr">
        <is>
          <t>84</t>
        </is>
      </c>
      <c r="E15" s="5" t="inlineStr">
        <is>
          <t>65.500,00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=HYPERLINK("https://leilaoonline.net/lote/detalhe/27864", "2098")</f>
      </c>
      <c r="B16" s="4" t="s">
        <f>=HYPERLINK("https://leilaoonline.net/lote/detalhe/27864", " CAMINHÃO VW/26.220 EURO3 WORKER, ANO 2007/2008, FR163100, CARROCERIA TANQUE COMB. INCENDIO, UND JATAI")</f>
      </c>
      <c r="C16" s="4" t="inlineStr">
        <is>
          <t>Lote retirado</t>
        </is>
      </c>
      <c r="D16" s="4" t="inlineStr">
        <is>
          <t>113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=HYPERLINK("https://leilaoonline.net/lote/detalhe/27816", "2099")</f>
      </c>
      <c r="B17" s="4" t="s">
        <f>=HYPERLINK("https://leilaoonline.net/lote/detalhe/27816", " CAMINHÃO VW/BMB 31320 6X4, ANO2011/2012, FR88182, UND GASA ")</f>
      </c>
      <c r="C17" s="4" t="inlineStr">
        <is>
          <t>Não vendido</t>
        </is>
      </c>
      <c r="D17" s="4" t="inlineStr">
        <is>
          <t>97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=HYPERLINK("https://leilaoonline.net/lote/detalhe/27827", "2100")</f>
      </c>
      <c r="B18" s="4" t="s">
        <f>=HYPERLINK("https://leilaoonline.net/lote/detalhe/27827", " TRATOR VALTRA BH210I 4X4, ANO 2015, SÉRIE V2104086651, FR188939, UND GASA")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85.500,00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=HYPERLINK("https://leilaoonline.net/lote/detalhe/27820", "2101")</f>
      </c>
      <c r="B19" s="4" t="s">
        <f>=HYPERLINK("https://leilaoonline.net/lote/detalhe/27820", " TRATOR VALTRA BH210I 4X4, ANO 2015, SÉRIE V210409373, FR188942, UND GASA")</f>
      </c>
      <c r="C19" s="4" t="inlineStr">
        <is>
          <t>Não vendido</t>
        </is>
      </c>
      <c r="D19" s="4" t="inlineStr">
        <is>
          <t>63</t>
        </is>
      </c>
      <c r="E19" s="5" t="inlineStr">
        <is>
          <t>78.000,00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=HYPERLINK("https://leilaoonline.net/lote/detalhe/27821", "2102")</f>
      </c>
      <c r="B20" s="4" t="s">
        <f>=HYPERLINK("https://leilaoonline.net/lote/detalhe/27821", " TRATOR VALTRA BH210I 4X4, ANO 2015, SÉRIE V210409376, FR188943, UND GASA")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=HYPERLINK("https://leilaoonline.net/lote/detalhe/27817", "2103")</f>
      </c>
      <c r="B21" s="4" t="s">
        <f>=HYPERLINK("https://leilaoonline.net/lote/detalhe/27817", " TRATOR VALTRA BH210I 4X4, ANO 2015, SÉRIE V210409370, FR188941, UND GASA")</f>
      </c>
      <c r="C21" s="4" t="inlineStr">
        <is>
          <t>Não vendido</t>
        </is>
      </c>
      <c r="D21" s="4" t="inlineStr">
        <is>
          <t>74</t>
        </is>
      </c>
      <c r="E21" s="5" t="inlineStr">
        <is>
          <t>87.000,00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=HYPERLINK("https://leilaoonline.net/lote/detalhe/27814", "2104")</f>
      </c>
      <c r="B22" s="4" t="s">
        <f>=HYPERLINK("https://leilaoonline.net/lote/detalhe/27814", " ONIBUS M. BENZ/ OF 1318, ANO 1990/1991, FR88141, UND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=HYPERLINK("https://leilaoonline.net/lote/detalhe/27815", "2105")</f>
      </c>
      <c r="B23" s="4" t="s">
        <f>=HYPERLINK("https://leilaoonline.net/lote/detalhe/27815", " ONIBUS M. BENZ/ OF 1318, ANO 1991/1992, FR88140, UND GASA")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=HYPERLINK("https://leilaoonline.net/lote/detalhe/27823", "2106")</f>
      </c>
      <c r="B24" s="4" t="s">
        <f>=HYPERLINK("https://leilaoonline.net/lote/detalhe/27823", " CARRETA PARA CALCARIO SOLLUS, FR86936, UND GASA")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=HYPERLINK("https://leilaoonline.net/lote/detalhe/27826", "2107")</f>
      </c>
      <c r="B25" s="4" t="s">
        <f>=HYPERLINK("https://leilaoonline.net/lote/detalhe/27826", " CARROCERIA COMBOIO, FR112290, UND GASA ")</f>
      </c>
      <c r="C25" s="4" t="inlineStr">
        <is>
          <t>Não vendido</t>
        </is>
      </c>
      <c r="D25" s="4" t="inlineStr">
        <is>
          <t>89</t>
        </is>
      </c>
      <c r="E25" s="5" t="inlineStr">
        <is>
          <t>14.700,00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=HYPERLINK("https://leilaoonline.net/lote/detalhe/27825", "2108")</f>
      </c>
      <c r="B26" s="4" t="s">
        <f>=HYPERLINK("https://leilaoonline.net/lote/detalhe/27825", " CARROCERIA COMBOIO, FR112289, UND GASA")</f>
      </c>
      <c r="C26" s="4" t="inlineStr">
        <is>
          <t>Não vendido</t>
        </is>
      </c>
      <c r="D26" s="4" t="inlineStr">
        <is>
          <t>81</t>
        </is>
      </c>
      <c r="E26" s="5" t="inlineStr">
        <is>
          <t>19.950,00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=HYPERLINK("https://leilaoonline.net/lote/detalhe/27831", "2109")</f>
      </c>
      <c r="B27" s="4" t="s">
        <f>=HYPERLINK("https://leilaoonline.net/lote/detalhe/27831", " CULTIVADOR  IMPLEMENTO DMB 2 LINHAS, FR88828, UND GASA")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=HYPERLINK("https://leilaoonline.net/lote/detalhe/27830", "2110")</f>
      </c>
      <c r="B28" s="4" t="s">
        <f>=HYPERLINK("https://leilaoonline.net/lote/detalhe/27830", " CULTIVADOR  IMPLEMENTO DMB 2 LINHAS, FR88829, UND GASA")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=HYPERLINK("https://leilaoonline.net/lote/detalhe/27819", "2112")</f>
      </c>
      <c r="B29" s="4" t="s">
        <f>=HYPERLINK("https://leilaoonline.net/lote/detalhe/27819", " MOTO GERADOR, FR102532, UND GASA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6.750,00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=HYPERLINK("https://leilaoonline.net/lote/detalhe/27822", "2113")</f>
      </c>
      <c r="B30" s="4" t="s">
        <f>=HYPERLINK("https://leilaoonline.net/lote/detalhe/27822", " DOLLY GUERRA, FR88561, (VENDA SEM DOCUMENTO), UND GASA")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=HYPERLINK("https://leilaoonline.net/lote/detalhe/27824", "2114")</f>
      </c>
      <c r="B31" s="4" t="s">
        <f>=HYPERLINK("https://leilaoonline.net/lote/detalhe/27824", " GRADE, FR103228, UND GASA")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=HYPERLINK("https://leilaoonline.net/lote/detalhe/27828", "2115")</f>
      </c>
      <c r="B32" s="4" t="s">
        <f>=HYPERLINK("https://leilaoonline.net/lote/detalhe/27828", " CARROCERIA TRANSBORDO ANTONINI, S/FR, UND GASA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=HYPERLINK("https://leilaoonline.net/lote/detalhe/27832", "2116")</f>
      </c>
      <c r="B33" s="4" t="s">
        <f>=HYPERLINK("https://leilaoonline.net/lote/detalhe/27832", " TRATOR CASE MX 240 MAGNUM 4X4, ANO 2010, SÉRIE MX40C401174, FR88472, UND GASA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=HYPERLINK("https://leilaoonline.net/lote/detalhe/27834", "2117")</f>
      </c>
      <c r="B34" s="4" t="s">
        <f>=HYPERLINK("https://leilaoonline.net/lote/detalhe/27834", " TRATOR CASE MX 240 MAGNUM 4X4, ANO 2010, SÉRIE MX40C401177, FR88473, UND GASA ")</f>
      </c>
      <c r="C34" s="4" t="inlineStr">
        <is>
          <t>Não vendido</t>
        </is>
      </c>
      <c r="D34" s="4" t="inlineStr">
        <is>
          <t>54</t>
        </is>
      </c>
      <c r="E34" s="5" t="inlineStr">
        <is>
          <t>35.750,00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=HYPERLINK("https://leilaoonline.net/lote/detalhe/27833", "2118")</f>
      </c>
      <c r="B35" s="4" t="s">
        <f>=HYPERLINK("https://leilaoonline.net/lote/detalhe/27833", " TRATOR CASE MX 240 MAGNUM 4X4, ANO 2010, SÉRIE ZACF40645, FR88490, UND GASA ")</f>
      </c>
      <c r="C35" s="4" t="inlineStr">
        <is>
          <t>Lote retirado</t>
        </is>
      </c>
      <c r="D35" s="4" t="inlineStr">
        <is>
          <t>30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=HYPERLINK("https://leilaoonline.net/lote/detalhe/27829", "2119")</f>
      </c>
      <c r="B36" s="4" t="s">
        <f>=HYPERLINK("https://leilaoonline.net/lote/detalhe/27829", " TRATOR CASE MX 240 MAGNUM 4X4, ANO 2010, SÉRIE ZACF40682, FR88479, UND GASA ")</f>
      </c>
      <c r="C36" s="4" t="inlineStr">
        <is>
          <t>Lote retirado</t>
        </is>
      </c>
      <c r="D36" s="4" t="inlineStr">
        <is>
          <t>34</t>
        </is>
      </c>
      <c r="E36" s="5" t="inlineStr">
        <is>
          <t>27.500,00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=HYPERLINK("https://leilaoonline.net/lote/detalhe/27835", "2120")</f>
      </c>
      <c r="B37" s="4" t="s">
        <f>=HYPERLINK("https://leilaoonline.net/lote/detalhe/27835", " SUCATA DE REBOQUE C/ CARROCERIA TRANSBORDO CANA PICADA, FR121202, UND GASA")</f>
      </c>
      <c r="C37" s="4" t="inlineStr">
        <is>
          <t>Vendido</t>
        </is>
      </c>
      <c r="D37" s="4" t="inlineStr">
        <is>
          <t>29</t>
        </is>
      </c>
      <c r="E37" s="5" t="inlineStr">
        <is>
          <t>4.950,00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=HYPERLINK("https://leilaoonline.net/lote/detalhe/27837", "2121")</f>
      </c>
      <c r="B38" s="4" t="s">
        <f>=HYPERLINK("https://leilaoonline.net/lote/detalhe/27837", " CARROCERIA TRANSBORDO ANTONINI 6T, FR96175, UND GASA 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=HYPERLINK("https://leilaoonline.net/lote/detalhe/27839", "2122")</f>
      </c>
      <c r="B39" s="4" t="s">
        <f>=HYPERLINK("https://leilaoonline.net/lote/detalhe/27839", " SUCATA DE MOTOR J.DEERE E 2 MACACOS JACARÉ E CÂMBIO, S/FR, UND MUNDIAL")</f>
      </c>
      <c r="C39" s="4" t="inlineStr">
        <is>
          <t>Vendido</t>
        </is>
      </c>
      <c r="D39" s="4" t="inlineStr">
        <is>
          <t>3</t>
        </is>
      </c>
      <c r="E39" s="5" t="inlineStr">
        <is>
          <t>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=HYPERLINK("https://leilaoonline.net/lote/detalhe/27840", "2123")</f>
      </c>
      <c r="B40" s="4" t="s">
        <f>=HYPERLINK("https://leilaoonline.net/lote/detalhe/27840", " 2 LAVADORAS (kidde e karcher), 2 BEBEDOURO E SUCATA DE ESTUFA, S/FR, UND MUNDIAL")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=HYPERLINK("https://leilaoonline.net/lote/detalhe/27836", "2124")</f>
      </c>
      <c r="B41" s="4" t="s">
        <f>=HYPERLINK("https://leilaoonline.net/lote/detalhe/27836", " GM/S10 ADVANTAGE D, FLEX, ANO 2010/2011, FR112107, UND MUNDIAL")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=HYPERLINK("https://leilaoonline.net/lote/detalhe/27841", "2126")</f>
      </c>
      <c r="B42" s="4" t="s">
        <f>=HYPERLINK("https://leilaoonline.net/lote/detalhe/27841", " CARROCERIA DE CANA PICADA AZUL, FR112312, UND MUNDIAL")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=HYPERLINK("https://leilaoonline.net/lote/detalhe/27847", "2127")</f>
      </c>
      <c r="B43" s="4" t="s">
        <f>=HYPERLINK("https://leilaoonline.net/lote/detalhe/27847", " CARROCERIA TRANSBORDO SERMAG AZUL, FR97027, UND MUNDIAL")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=HYPERLINK("https://leilaoonline.net/lote/detalhe/27843", "2128")</f>
      </c>
      <c r="B44" s="4" t="s">
        <f>=HYPERLINK("https://leilaoonline.net/lote/detalhe/27843", " CARROCERIA DE CANA PICADA 6 T, FR112816, UND MUNDIAL")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=HYPERLINK("https://leilaoonline.net/lote/detalhe/27842", "2129")</f>
      </c>
      <c r="B45" s="4" t="s">
        <f>=HYPERLINK("https://leilaoonline.net/lote/detalhe/27842", " TRATOR VALTRA BH 210I 4X4, ANO 2014, SÉRIE V210374087, FR81527, UND BENALCOOL")</f>
      </c>
      <c r="C45" s="4" t="inlineStr">
        <is>
          <t>Não vendido</t>
        </is>
      </c>
      <c r="D45" s="4" t="inlineStr">
        <is>
          <t>75</t>
        </is>
      </c>
      <c r="E45" s="5" t="inlineStr">
        <is>
          <t>47.500,00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=HYPERLINK("https://leilaoonline.net/lote/detalhe/27846", "2131")</f>
      </c>
      <c r="B46" s="4" t="s">
        <f>=HYPERLINK("https://leilaoonline.net/lote/detalhe/27846", " TRATOR VALTRA BH 210I 4X4, ANO 2009, SÉRIE H205255128, FR163440, UND BENALCOOL")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40.500,00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=HYPERLINK("https://leilaoonline.net/lote/detalhe/27855", "2132")</f>
      </c>
      <c r="B47" s="4" t="s">
        <f>=HYPERLINK("https://leilaoonline.net/lote/detalhe/27855", " TRATOR VALTRA BH 210I 4X4, ANO 2009, SÉRIE H205255131, FR163442, UND BENALCOOL")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52.000,00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=HYPERLINK("https://leilaoonline.net/lote/detalhe/27854", "2133")</f>
      </c>
      <c r="B48" s="4" t="s">
        <f>=HYPERLINK("https://leilaoonline.net/lote/detalhe/27854", " I/RENAULT CLIO PRI 16 16VS, FLEX, ANO 2008/2009, S/FR, UND BENALCOOL")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4.800,00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=HYPERLINK("https://leilaoonline.net/lote/detalhe/27845", "2134")</f>
      </c>
      <c r="B49" s="4" t="s">
        <f>=HYPERLINK("https://leilaoonline.net/lote/detalhe/27845", " TRATOR CASE MX 240 MAGNUM 4X4, ANO 2010, SÉRIE ZACF40766, FR49547, UND BENALCOOL")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=HYPERLINK("https://leilaoonline.net/lote/detalhe/27848", "2135")</f>
      </c>
      <c r="B50" s="4" t="s">
        <f>=HYPERLINK("https://leilaoonline.net/lote/detalhe/27848", " TRATOR VALTRA 205I 4X4, ANO 2011, SÉRIE 2011, SÉRIE H205288907, FR360667, UND BENALCOOL")</f>
      </c>
      <c r="C50" s="4" t="inlineStr">
        <is>
          <t>Não vendido</t>
        </is>
      </c>
      <c r="D50" s="4" t="inlineStr">
        <is>
          <t>68</t>
        </is>
      </c>
      <c r="E50" s="5" t="inlineStr">
        <is>
          <t>44.000,00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=HYPERLINK("https://leilaoonline.net/lote/detalhe/27850", "2138")</f>
      </c>
      <c r="B51" s="4" t="s">
        <f>=HYPERLINK("https://leilaoonline.net/lote/detalhe/27850", " TRATOR J.DEERE 7195J 4X4, ANO 2012, SÉRIE BM7195JCC156, FR360668, UND BENALCOOL")</f>
      </c>
      <c r="C51" s="4" t="inlineStr">
        <is>
          <t>Não vendido</t>
        </is>
      </c>
      <c r="D51" s="4" t="inlineStr">
        <is>
          <t>68</t>
        </is>
      </c>
      <c r="E51" s="5" t="inlineStr">
        <is>
          <t>56.000,00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=HYPERLINK("https://leilaoonline.net/lote/detalhe/27852", "2139")</f>
      </c>
      <c r="B52" s="4" t="s">
        <f>=HYPERLINK("https://leilaoonline.net/lote/detalhe/27852", " TRATOR J.DEERE 7715 4X4, ANO 2010, SÉRIE BM7715XPAH090526, FR115548, UND BENALCOOL")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=HYPERLINK("https://leilaoonline.net/lote/detalhe/27860", "2144")</f>
      </c>
      <c r="B53" s="4" t="s">
        <f>=HYPERLINK("https://leilaoonline.net/lote/detalhe/27860", " TRATOR CASE MX 240 MAGNUM 4X4, ANO 2010, SÉRIE ZACF40769, FR91434, UND BENALCOOL")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29.750,00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=HYPERLINK("https://leilaoonline.net/lote/detalhe/27859", "2145")</f>
      </c>
      <c r="B54" s="4" t="s">
        <f>=HYPERLINK("https://leilaoonline.net/lote/detalhe/27859", "1 COLUNA DE DESTILAÇÃO A, S/FR, UND BENALCOOL")</f>
      </c>
      <c r="C54" s="4" t="inlineStr">
        <is>
          <t>Não vendido</t>
        </is>
      </c>
      <c r="D54" s="4" t="inlineStr">
        <is>
          <t>193</t>
        </is>
      </c>
      <c r="E54" s="5" t="inlineStr">
        <is>
          <t>30.850,00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=HYPERLINK("https://leilaoonline.net/lote/detalhe/27858", "2147")</f>
      </c>
      <c r="B55" s="4" t="s">
        <f>=HYPERLINK("https://leilaoonline.net/lote/detalhe/27858", " CARROCERIA TRANSBORDO SERMAG 6T, S/FR, UND UNIVALEM")</f>
      </c>
      <c r="C55" s="4" t="inlineStr">
        <is>
          <t>Vendido</t>
        </is>
      </c>
      <c r="D55" s="4" t="inlineStr">
        <is>
          <t>10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=HYPERLINK("https://leilaoonline.net/lote/detalhe/27861", "2148")</f>
      </c>
      <c r="B56" s="4" t="s">
        <f>=HYPERLINK("https://leilaoonline.net/lote/detalhe/27861", " CARROCERIA TRANSBORDO ANTONIOSI 6T, S/FR, UND UNIVALEM")</f>
      </c>
      <c r="C56" s="4" t="inlineStr">
        <is>
          <t>Vendido</t>
        </is>
      </c>
      <c r="D56" s="4" t="inlineStr">
        <is>
          <t>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=HYPERLINK("https://leilaoonline.net/lote/detalhe/27863", "2149")</f>
      </c>
      <c r="B57" s="4" t="s">
        <f>=HYPERLINK("https://leilaoonline.net/lote/detalhe/27863", " GARRA DE MOENDA PATRIMONIO 148292, UND DESTIVALE")</f>
      </c>
      <c r="C57" s="4" t="inlineStr">
        <is>
          <t>Vendido</t>
        </is>
      </c>
      <c r="D57" s="4" t="inlineStr">
        <is>
          <t>14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=HYPERLINK("https://leilaoonline.net/lote/detalhe/27862", "2150")</f>
      </c>
      <c r="B58" s="4" t="s">
        <f>=HYPERLINK("https://leilaoonline.net/lote/detalhe/27862", " 2 CABINES DE PLANTADORA DMB, S/FR, UND DESTIVALE")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2026-04-05T15:22:17.00Z</dcterms:created>
  <dc:creator>Tellks Tecnologia</dc:creator>
  <cp:revision>0</cp:revision>
</cp:coreProperties>
</file>