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12.500 KVA, TORNOS, TRATORES, TESOURA GUILHOTINA, CAMINHÕES FORA ESTRADA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=HYPERLINK("https://leilaoonline.net/lote/detalhe/21051", "001")</f>
      </c>
      <c r="B11" s="4" t="s">
        <f>=HYPERLINK("https://leilaoonline.net/lote/detalhe/21051", " 082-1382-2018 - TRATOR PUXADOR DE VAGÕES, MASSEY FERGUSON, MOD. 297- Série 297025986 - LOC. VITORIA/ES 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27.000,00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=HYPERLINK("https://leilaoonline.net/lote/detalhe/21045", "002")</f>
      </c>
      <c r="B12" s="4" t="s">
        <f>=HYPERLINK("https://leilaoonline.net/lote/detalhe/21045", " 082-1383-2018 - TRATOR AGRÍCOLA  - CBT - 8440 - Ano: 2001 -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=HYPERLINK("https://leilaoonline.net/lote/detalhe/21041", "003")</f>
      </c>
      <c r="B13" s="4" t="s">
        <f>=HYPERLINK("https://leilaoonline.net/lote/detalhe/21041", " 082-1384-2018 - TRATOR AGRÍCOLA  - Valmet - 980 - Ano: 2001 ")</f>
      </c>
      <c r="C13" s="4" t="inlineStr">
        <is>
          <t>Vendido</t>
        </is>
      </c>
      <c r="D13" s="4" t="inlineStr">
        <is>
          <t>51</t>
        </is>
      </c>
      <c r="E13" s="5" t="inlineStr">
        <is>
          <t>11.250,00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=HYPERLINK("https://leilaoonline.net/lote/detalhe/21050", "004")</f>
      </c>
      <c r="B14" s="4" t="s">
        <f>=HYPERLINK("https://leilaoonline.net/lote/detalhe/21050", " 082-1385-2018- CARRO SELF SERVICE PARA RESTAURANTE;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=HYPERLINK("https://leilaoonline.net/lote/detalhe/21048", "005")</f>
      </c>
      <c r="B15" s="4" t="s">
        <f>=HYPERLINK("https://leilaoonline.net/lote/detalhe/21048", " 082-1373-2018 - Tesoura guilhotina, CLEVER, GH/10/3200 - LOC. VITORIA/ES ")</f>
      </c>
      <c r="C15" s="4" t="inlineStr">
        <is>
          <t>Vendido</t>
        </is>
      </c>
      <c r="D15" s="4" t="inlineStr">
        <is>
          <t>111</t>
        </is>
      </c>
      <c r="E15" s="5" t="inlineStr">
        <is>
          <t>33.250,00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=HYPERLINK("https://leilaoonline.net/lote/detalhe/21049", "006")</f>
      </c>
      <c r="B16" s="4" t="s">
        <f>=HYPERLINK("https://leilaoonline.net/lote/detalhe/21049", " 082-1374-2018 - PLAINA LIMADORA, MOD. 900/II, ROCCO - LOC. VITORIA/ES 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=HYPERLINK("https://leilaoonline.net/lote/detalhe/21044", "007")</f>
      </c>
      <c r="B17" s="4" t="s">
        <f>=HYPERLINK("https://leilaoonline.net/lote/detalhe/21044", " 082-1386-2018 - 782 ITENS: TRANSFORMADOR DE MEDIDA, SENSOR INDUTIVO E OUTROS- VEJA DESCRITIVO DE ITENS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=HYPERLINK("https://leilaoonline.net/lote/detalhe/21052", "008")</f>
      </c>
      <c r="B18" s="4" t="s">
        <f>=HYPERLINK("https://leilaoonline.net/lote/detalhe/21052", " 082-1375-2018 -  FURADEIRA PRISMATICA,MOD. FCP40,  ROCCO ,  EQUIPAMENTO DE APOIO- LOC. VITORIA/ES 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=HYPERLINK("https://leilaoonline.net/lote/detalhe/21040", "009")</f>
      </c>
      <c r="B19" s="4" t="s">
        <f>=HYPERLINK("https://leilaoonline.net/lote/detalhe/21040", " 082-1377-2018 - CARRO TROLEY/PORTICO, MOD. BERG-STEEL,  TK302 , ANO 2016 - LOC. VITORIA/ES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=HYPERLINK("https://leilaoonline.net/lote/detalhe/21043", "010")</f>
      </c>
      <c r="B20" s="4" t="s">
        <f>=HYPERLINK("https://leilaoonline.net/lote/detalhe/21043", " 082-1378-2018 -TORNO MECANICO, MOD. MAXI-II-420, ROMI, ANO 1987, - LOC. VITORIA/ES 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13.750,00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=HYPERLINK("https://leilaoonline.net/lote/detalhe/20970", "014")</f>
      </c>
      <c r="B21" s="4" t="s">
        <f>=HYPERLINK("https://leilaoonline.net/lote/detalhe/20970", "BRU-CA5810-2018 - CAMINHÃO FORA DE ESTRADA CATERPILLAR 7933CHD 240,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=HYPERLINK("https://leilaoonline.net/lote/detalhe/20968", "015")</f>
      </c>
      <c r="B22" s="4" t="s">
        <f>=HYPERLINK("https://leilaoonline.net/lote/detalhe/20968", "BRU-CA5811-2018 - CAMINHÃO FORA DE ESTRADA CATERPILLAR 793CHD, ANO 2006")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=HYPERLINK("https://leilaoonline.net/lote/detalhe/20967", "016")</f>
      </c>
      <c r="B23" s="4" t="s">
        <f>=HYPERLINK("https://leilaoonline.net/lote/detalhe/20967", "BRU-CA5813-2018 - CAMINHÃO FORA DE ESTRADA - CATERPILLAR - 793CHD - ANO: 2006")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=HYPERLINK("https://leilaoonline.net/lote/detalhe/20855", "017")</f>
      </c>
      <c r="B24" s="4" t="s">
        <f>=HYPERLINK("https://leilaoonline.net/lote/detalhe/20855", "BRU-CA5815-2018 - CAMINHÃO FORA DE ESTRADA - CATERPILLAR - 793CHD - ANO: 2006")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=HYPERLINK("https://leilaoonline.net/lote/detalhe/20693", "018")</f>
      </c>
      <c r="B25" s="4" t="s">
        <f>=HYPERLINK("https://leilaoonline.net/lote/detalhe/20693", "BRU-CA5921-2018 - CAMINHÃO FORA ESTRADA - CATERPILLAR - 793C - ANO: 2006")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=HYPERLINK("https://leilaoonline.net/lote/detalhe/20704", "019")</f>
      </c>
      <c r="B26" s="4" t="s">
        <f>=HYPERLINK("https://leilaoonline.net/lote/detalhe/20704", " OIA-039-2018 - PONTE ROLANTE IESA 65 TONELADAS  - IESA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=HYPERLINK("https://leilaoonline.net/lote/detalhe/20706", "020")</f>
      </c>
      <c r="B27" s="4" t="s">
        <f>=HYPERLINK("https://leilaoonline.net/lote/detalhe/20706", " OIA-040-2018 - PONTE ROLANTE IESA 65 TONELADAS - IESA")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=HYPERLINK("https://leilaoonline.net/lote/detalhe/20715", "021")</f>
      </c>
      <c r="B28" s="4" t="s">
        <f>=HYPERLINK("https://leilaoonline.net/lote/detalhe/20715", " FAB-061-2018 -  2 REDUTORES E 2 MOTORES ELÉTRICOS - VEJA DESCRITIVO DE ITENS -")</f>
      </c>
      <c r="C28" s="4" t="inlineStr">
        <is>
          <t>Vendido</t>
        </is>
      </c>
      <c r="D28" s="4" t="inlineStr">
        <is>
          <t>13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=HYPERLINK("https://leilaoonline.net/lote/detalhe/21021", "022")</f>
      </c>
      <c r="B29" s="4" t="s">
        <f>=HYPERLINK("https://leilaoonline.net/lote/detalhe/21021", " 082-1372-2018 -SERRA FITA FRANHO , MOD. SF250, 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=HYPERLINK("https://leilaoonline.net/lote/detalhe/20730", "024")</f>
      </c>
      <c r="B30" s="4" t="s">
        <f>=HYPERLINK("https://leilaoonline.net/lote/detalhe/20730", " TIG-035-2018 - 10 ROLOS A-11268-R-0800 RICHWOOD")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=HYPERLINK("https://leilaoonline.net/lote/detalhe/20724", "025")</f>
      </c>
      <c r="B31" s="4" t="s">
        <f>=HYPERLINK("https://leilaoonline.net/lote/detalhe/20724", "  TIG-034-2018 - APROX. 290 CADEIRAS DIVERSAS, GIRATÓRIA E FIXA")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=HYPERLINK("https://leilaoonline.net/lote/detalhe/20729", "026")</f>
      </c>
      <c r="B32" s="4" t="s">
        <f>=HYPERLINK("https://leilaoonline.net/lote/detalhe/20729", " TIG-032-2018 - CILINDROS, RODA APOIO VE; PEÇAS E EQUIPAMENTOS DIVERSO 14 ´TENS  - VEJA DESCRITIVO DE ITENS -")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=HYPERLINK("https://leilaoonline.net/lote/detalhe/20726", "027")</f>
      </c>
      <c r="B33" s="4" t="s">
        <f>=HYPERLINK("https://leilaoonline.net/lote/detalhe/20726", " TIG-029-2018 -  CONJ. DEFENSAS DE BORRACHA TIPO PLACAS")</f>
      </c>
      <c r="C33" s="4" t="inlineStr">
        <is>
          <t>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=HYPERLINK("https://leilaoonline.net/lote/detalhe/20728", "028")</f>
      </c>
      <c r="B34" s="4" t="s">
        <f>=HYPERLINK("https://leilaoonline.net/lote/detalhe/20728", " TIG-023-2018 - APROX. 119 mts CABO POTENCIA; BLINDAGEM: SEM BLINDAGEM, SINTENAX FLEX; SINTENAX FLEX 1X300MM2-PT - VEJA DESCRITIVO DE ITENS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=HYPERLINK("https://leilaoonline.net/lote/detalhe/20723", "029")</f>
      </c>
      <c r="B35" s="4" t="s">
        <f>=HYPERLINK("https://leilaoonline.net/lote/detalhe/20723", " CKS-MRO-035-2018 - 2 ROLAMENTO COMPONENTE; APLICACAO: EMPILHADEIRA;")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=HYPERLINK("https://leilaoonline.net/lote/detalhe/21018", "030")</f>
      </c>
      <c r="B36" s="4" t="s">
        <f>=HYPERLINK("https://leilaoonline.net/lote/detalhe/21018", " TIG-036-2018 - 7 ROLAMENTOS - VEJA DESCRITIVO DE ITENS")</f>
      </c>
      <c r="C36" s="4" t="inlineStr">
        <is>
          <t>Vendido</t>
        </is>
      </c>
      <c r="D36" s="4" t="inlineStr">
        <is>
          <t>41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=HYPERLINK("https://leilaoonline.net/lote/detalhe/21039", "031")</f>
      </c>
      <c r="B37" s="4" t="s">
        <f>=HYPERLINK("https://leilaoonline.net/lote/detalhe/21039", " CD-743-2018 - 110 ITENS: FILTRO FLUIDO - D79360 GALION; FILTRO FLUIDO - 9T9054 CATERPILLAR")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=HYPERLINK("https://leilaoonline.net/lote/detalhe/21020", "032")</f>
      </c>
      <c r="B38" s="4" t="s">
        <f>=HYPERLINK("https://leilaoonline.net/lote/detalhe/21020", " SLB-021-2018 - 200 TELAS CALANDRADAS")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=HYPERLINK("https://leilaoonline.net/lote/detalhe/20709", "033")</f>
      </c>
      <c r="B39" s="4" t="s">
        <f>=HYPERLINK("https://leilaoonline.net/lote/detalhe/20709", " CPBS-003-2018 - 86 ITENS: PLACAS DE DESGASTE E....... - VEJA DESCRITIVO DE ITENS -")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=HYPERLINK("https://leilaoonline.net/lote/detalhe/21022", "034")</f>
      </c>
      <c r="B40" s="4" t="s">
        <f>=HYPERLINK("https://leilaoonline.net/lote/detalhe/21022", " 082-1330-2018- 4.094 M CABO DE AÇO 3/16" 7X1 9 - ACABAMENTO EM PVC,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=HYPERLINK("https://leilaoonline.net/lote/detalhe/21028", "036")</f>
      </c>
      <c r="B41" s="4" t="s">
        <f>=HYPERLINK("https://leilaoonline.net/lote/detalhe/21028", " 082-1348-2018 - TRANSFORMADOR ELIN MOD. OD-8000-20")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34.500,00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=HYPERLINK("https://leilaoonline.net/lote/detalhe/21019", "039")</f>
      </c>
      <c r="B42" s="4" t="s">
        <f>=HYPERLINK("https://leilaoonline.net/lote/detalhe/21019", " 082-1361-2018 - 6 ITENS: REDUTOR VELOCIDADE;TIPO EIXO CONCÊNTRICO E OUTROS - VEJA DESCRITIVO DE ITENS ")</f>
      </c>
      <c r="C42" s="4" t="inlineStr">
        <is>
          <t>Vendido</t>
        </is>
      </c>
      <c r="D42" s="4" t="inlineStr">
        <is>
          <t>20</t>
        </is>
      </c>
      <c r="E42" s="5" t="inlineStr">
        <is>
          <t>4.050,00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=HYPERLINK("https://leilaoonline.net/lote/detalhe/21030", "040")</f>
      </c>
      <c r="B43" s="4" t="s">
        <f>=HYPERLINK("https://leilaoonline.net/lote/detalhe/21030", " 082-1362-2018 -7 ITENS: MOTOR CA 4,16KV E OUTROS - VEJA DECRITIVO DE ITENS ")</f>
      </c>
      <c r="C43" s="4" t="inlineStr">
        <is>
          <t>Vendido</t>
        </is>
      </c>
      <c r="D43" s="4" t="inlineStr">
        <is>
          <t>25</t>
        </is>
      </c>
      <c r="E43" s="5" t="inlineStr">
        <is>
          <t>28.550,00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=HYPERLINK("https://leilaoonline.net/lote/detalhe/21026", "041")</f>
      </c>
      <c r="B44" s="4" t="s">
        <f>=HYPERLINK("https://leilaoonline.net/lote/detalhe/21026", " 082-1365-2018 -TRANSFORMADOR TRIFÁSICO - SAN SEBASTIAN - OASA   ANO 1976 LOC. VITORIA/ES ")</f>
      </c>
      <c r="C44" s="4" t="inlineStr">
        <is>
          <t>Não vendido</t>
        </is>
      </c>
      <c r="D44" s="4" t="inlineStr">
        <is>
          <t>63</t>
        </is>
      </c>
      <c r="E44" s="5" t="inlineStr">
        <is>
          <t>21.800,00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=HYPERLINK("https://leilaoonline.net/lote/detalhe/20720", "042")</f>
      </c>
      <c r="B45" s="4" t="s">
        <f>=HYPERLINK("https://leilaoonline.net/lote/detalhe/20720", " CKS-MRO-034-2018 - 3 PARTES E PECAS EQUIPAMENTOS DIVERSOS;")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=HYPERLINK("https://leilaoonline.net/lote/detalhe/20725", "043")</f>
      </c>
      <c r="B46" s="4" t="s">
        <f>=HYPERLINK("https://leilaoonline.net/lote/detalhe/20725", " MARI-013-2018 - 28 MANGUEIRAS - VEJA DESCRITIVO DE ITENS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=HYPERLINK("https://leilaoonline.net/lote/detalhe/20722", "044")</f>
      </c>
      <c r="B47" s="4" t="s">
        <f>=HYPERLINK("https://leilaoonline.net/lote/detalhe/20722", " ITA-016-2018 - 3 ITENS TABLETS ECOLETOR DE DADOS .- VEJA DESCRITIVO DE ITENS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=HYPERLINK("https://leilaoonline.net/lote/detalhe/21027", "045")</f>
      </c>
      <c r="B48" s="4" t="s">
        <f>=HYPERLINK("https://leilaoonline.net/lote/detalhe/21027", " 082-1371-2018 - CALANDRA LENZI, MOD. CY - LOC. VITORIA/ES ")</f>
      </c>
      <c r="C48" s="4" t="inlineStr">
        <is>
          <t>Não vendido</t>
        </is>
      </c>
      <c r="D48" s="4" t="inlineStr">
        <is>
          <t>55</t>
        </is>
      </c>
      <c r="E48" s="5" t="inlineStr">
        <is>
          <t>12.200,00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=HYPERLINK("https://leilaoonline.net/lote/detalhe/20717", "046")</f>
      </c>
      <c r="B49" s="4" t="s">
        <f>=HYPERLINK("https://leilaoonline.net/lote/detalhe/20717", "CKS-032-2018 -  2 ITENS: 1 CAMAREA FERMENTAÇÃO, 1 BALCAO DE DISTRIBUICAO - VEJA DESCRITIVO DE ITENS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=HYPERLINK("https://leilaoonline.net/lote/detalhe/20718", "047")</f>
      </c>
      <c r="B50" s="4" t="s">
        <f>=HYPERLINK("https://leilaoonline.net/lote/detalhe/20718", " CKS-028-2018 - 3280 - ITENS: CONEXÕES CAT (NUMEROS DOS PART NUMBER EM ARQUIVO SEPARADO) - VEJA DESCRITIVO DE ITENS -")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=HYPERLINK("https://leilaoonline.net/lote/detalhe/20719", "048")</f>
      </c>
      <c r="B51" s="4" t="s">
        <f>=HYPERLINK("https://leilaoonline.net/lote/detalhe/20719", " CKS-033-2018 - CONEXÕES CAT DIVERSOS - APROX. 1350 ITENS - VEJA DESCRITIVO DE ITENS -")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=HYPERLINK("https://leilaoonline.net/lote/detalhe/20727", "049")</f>
      </c>
      <c r="B52" s="4" t="s">
        <f>=HYPERLINK("https://leilaoonline.net/lote/detalhe/20727", " ITA-020-2018 - EQUIPAMENTO  HELICOIDAL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=HYPERLINK("https://leilaoonline.net/lote/detalhe/20972", "050")</f>
      </c>
      <c r="B53" s="4" t="s">
        <f>=HYPERLINK("https://leilaoonline.net/lote/detalhe/20972", " MARI-004-2018 - 2 IMPRESSORAS - VEJA DESCRITIVO DE ITENS - ")</f>
      </c>
      <c r="C53" s="4" t="inlineStr">
        <is>
          <t>Vendido</t>
        </is>
      </c>
      <c r="D53" s="4" t="inlineStr">
        <is>
          <t>1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=HYPERLINK("https://leilaoonline.net/lote/detalhe/20695", "051")</f>
      </c>
      <c r="B54" s="4" t="s">
        <f>=HYPERLINK("https://leilaoonline.net/lote/detalhe/20695", "082-1333-2018 - APROX. 44 LAMINAS; APLICACAO RECUPERADORA - VEJA DESCRITIVO DE ITENS -")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=HYPERLINK("https://leilaoonline.net/lote/detalhe/20696", "052")</f>
      </c>
      <c r="B55" s="4" t="s">
        <f>=HYPERLINK("https://leilaoonline.net/lote/detalhe/20696", "082-1334-2018 - PORCAS, PARAFUSOS DIVERSOS E OUTROS APROX. 23.000 ITENS - VEJA DESCRITIVO DE ITENS -")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=HYPERLINK("https://leilaoonline.net/lote/detalhe/20694", "053")</f>
      </c>
      <c r="B56" s="4" t="s">
        <f>=HYPERLINK("https://leilaoonline.net/lote/detalhe/20694", "082-1335-2018 - JUNTAS, VEDAÇÕES, CORREIAS E OUTROS - APROX. 253 ITENS - VEJA DESCRITIVO DE ITENS -")</f>
      </c>
      <c r="C56" s="4" t="inlineStr">
        <is>
          <t>Vendido</t>
        </is>
      </c>
      <c r="D56" s="4" t="inlineStr">
        <is>
          <t>3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=HYPERLINK("https://leilaoonline.net/lote/detalhe/20697", "054")</f>
      </c>
      <c r="B57" s="4" t="s">
        <f>=HYPERLINK("https://leilaoonline.net/lote/detalhe/20697", "082-1352-2018 - COMPONENTES ELETRÔNICOS DIVERSOS, RELES, RETIFICADORES, CHAVES E OUTROS - APROX. 1035 ITENS: - VEJA DESCRITIVO DE ITENS -")</f>
      </c>
      <c r="C57" s="4" t="inlineStr">
        <is>
          <t>Vendido</t>
        </is>
      </c>
      <c r="D57" s="4" t="inlineStr">
        <is>
          <t>1</t>
        </is>
      </c>
      <c r="E57" s="5" t="inlineStr">
        <is>
          <t>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=HYPERLINK("https://leilaoonline.net/lote/detalhe/21032", "055")</f>
      </c>
      <c r="B58" s="4" t="s">
        <f>=HYPERLINK("https://leilaoonline.net/lote/detalhe/21032", " MARI-010-2018 - 2 PARTES E PECAS ELEMENTO FILTRANTE")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=HYPERLINK("https://leilaoonline.net/lote/detalhe/20700", "056")</f>
      </c>
      <c r="B59" s="4" t="s">
        <f>=HYPERLINK("https://leilaoonline.net/lote/detalhe/20700", "082-1360-2018 - 133 - ITENS:  VÁVULAS, ANEL, EIXO E.... - VEJA DESCRITIVO DE ITENS -")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=HYPERLINK("https://leilaoonline.net/lote/detalhe/21031", "057")</f>
      </c>
      <c r="B60" s="4" t="s">
        <f>=HYPERLINK("https://leilaoonline.net/lote/detalhe/21031", " SLB-013-2018 -  3025 ITENS - MATERIAIS ELÉTRICOS - VEJA DESCRITIVO DE ITENS")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4.350,00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=HYPERLINK("https://leilaoonline.net/lote/detalhe/21025", "058")</f>
      </c>
      <c r="B61" s="4" t="s">
        <f>=HYPERLINK("https://leilaoonline.net/lote/detalhe/21025", " OIA-035-2018 -  1 CONTAINERS: 12M DE ALTURA POR  2M DE LARGURA")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=HYPERLINK("https://leilaoonline.net/lote/detalhe/21023", "059")</f>
      </c>
      <c r="B62" s="4" t="s">
        <f>=HYPERLINK("https://leilaoonline.net/lote/detalhe/21023", " ITA-012-2018 - 10 POLTRONA C/ PRANCHETA ESCAMOTEAVEL; REVESTIDA TECIDO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=HYPERLINK("https://leilaoonline.net/lote/detalhe/20699", "060")</f>
      </c>
      <c r="B63" s="4" t="s">
        <f>=HYPERLINK("https://leilaoonline.net/lote/detalhe/20699", "CD-702-2018 -   RASPADORES DE CORREIA - APROX. 1086 PÇS. - VEJA DESCRITIVO DE ITENS -")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=HYPERLINK("https://leilaoonline.net/lote/detalhe/21108", "061")</f>
      </c>
      <c r="B64" s="4" t="s">
        <f>=HYPERLINK("https://leilaoonline.net/lote/detalhe/21108", " CD-758-2018 - 3 ITENS: TRANSFORMADOR COMPONENTE - VEJA DESCRITIVO DE ITENS")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=HYPERLINK("https://leilaoonline.net/lote/detalhe/21107", "062")</f>
      </c>
      <c r="B65" s="4" t="s">
        <f>=HYPERLINK("https://leilaoonline.net/lote/detalhe/21107", " CD-759-2018 - 1 BOMBA TIPO: ALIMENTADORA")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=HYPERLINK("https://leilaoonline.net/lote/detalhe/21042", "063")</f>
      </c>
      <c r="B66" s="4" t="s">
        <f>=HYPERLINK("https://leilaoonline.net/lote/detalhe/21042", " 082-1379-2018 - BRAÇO ARTICULADO COM TALHA -ANO 2014, LOC. VITORIA/ES 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=HYPERLINK("https://leilaoonline.net/lote/detalhe/21046", "064")</f>
      </c>
      <c r="B67" s="4" t="s">
        <f>=HYPERLINK("https://leilaoonline.net/lote/detalhe/21046", " 082-1381-2018 - PUXADOR, TRACKMOBILE, MOD. TK302, ANO 1971, LOC. VITORIA/ES ")</f>
      </c>
      <c r="C67" s="4" t="inlineStr">
        <is>
          <t>Não vendido</t>
        </is>
      </c>
      <c r="D67" s="4" t="inlineStr">
        <is>
          <t>136</t>
        </is>
      </c>
      <c r="E67" s="5" t="inlineStr">
        <is>
          <t>39.900,00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=HYPERLINK("https://leilaoonline.net/lote/detalhe/20698", "065")</f>
      </c>
      <c r="B68" s="4" t="s">
        <f>=HYPERLINK("https://leilaoonline.net/lote/detalhe/20698", " CD-708-2018 - 08 CAPACITORES COMPONENTE TIPO: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=HYPERLINK("https://leilaoonline.net/lote/detalhe/20716", "066")</f>
      </c>
      <c r="B69" s="4" t="s">
        <f>=HYPERLINK("https://leilaoonline.net/lote/detalhe/20716", " PIC-081-2018 - BOMBA HIDR., CILINDROS, COMPONENTES ELETRICOS E OUTROS,  APROX. 179 ITENS - VEJA DESCRITIVO DE ITENS -")</f>
      </c>
      <c r="C69" s="4" t="inlineStr">
        <is>
          <t>Vendido</t>
        </is>
      </c>
      <c r="D69" s="4" t="inlineStr">
        <is>
          <t>2</t>
        </is>
      </c>
      <c r="E69" s="5" t="inlineStr">
        <is>
          <t>2.700,00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=HYPERLINK("https://leilaoonline.net/lote/detalhe/20705", "067")</f>
      </c>
      <c r="B70" s="4" t="s">
        <f>=HYPERLINK("https://leilaoonline.net/lote/detalhe/20705", " CDM-005-2018 -  7 ITENS: ANALISADOR PARTICULA, PROCESSADOR E.... .- VEJA DESCRITIVO DE ITENS -")</f>
      </c>
      <c r="C70" s="4" t="inlineStr">
        <is>
          <t>Vendido</t>
        </is>
      </c>
      <c r="D70" s="4" t="inlineStr">
        <is>
          <t>2</t>
        </is>
      </c>
      <c r="E70" s="5" t="inlineStr">
        <is>
          <t>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=HYPERLINK("https://leilaoonline.net/lote/detalhe/20712", "068")</f>
      </c>
      <c r="B71" s="4" t="s">
        <f>=HYPERLINK("https://leilaoonline.net/lote/detalhe/20712", " CDM-006-2018 - 11 ITENS: TRANSFORMADOR, VISCOSIMETRO E......- VEJA DESCRITIVO DE ITENS -")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=HYPERLINK("https://leilaoonline.net/lote/detalhe/20713", "069")</f>
      </c>
      <c r="B72" s="4" t="s">
        <f>=HYPERLINK("https://leilaoonline.net/lote/detalhe/20713", " CDM-007-2018 -  MEDIDOR, BOMBA E......- VEJA DESCRITIVO DE ITENS -")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=HYPERLINK("https://leilaoonline.net/lote/detalhe/20711", "070")</f>
      </c>
      <c r="B73" s="4" t="s">
        <f>=HYPERLINK("https://leilaoonline.net/lote/detalhe/20711", " CDM-008-2018 -  6 ITENS: SEPARADOR, BOMBA E....- VEJA DESCRITIVO DE ITENS -")</f>
      </c>
      <c r="C73" s="4" t="inlineStr">
        <is>
          <t>Vendido</t>
        </is>
      </c>
      <c r="D73" s="4" t="inlineStr">
        <is>
          <t>5</t>
        </is>
      </c>
      <c r="E73" s="5" t="inlineStr">
        <is>
          <t>1.150,00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=HYPERLINK("https://leilaoonline.net/lote/detalhe/20708", "071")</f>
      </c>
      <c r="B74" s="4" t="s">
        <f>=HYPERLINK("https://leilaoonline.net/lote/detalhe/20708", " CDM-010-2018 -  6 ITENS: ESPECTOFOTOMETRO FEIXE E......- VEJA DESCRITIVO DE ITENS -")</f>
      </c>
      <c r="C74" s="4" t="inlineStr">
        <is>
          <t>Vendido</t>
        </is>
      </c>
      <c r="D74" s="4" t="inlineStr">
        <is>
          <t>3</t>
        </is>
      </c>
      <c r="E74" s="5" t="inlineStr">
        <is>
          <t>850,00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=HYPERLINK("https://leilaoonline.net/lote/detalhe/20714", "072")</f>
      </c>
      <c r="B75" s="4" t="s">
        <f>=HYPERLINK("https://leilaoonline.net/lote/detalhe/20714", "CDM-011-2018 -  TORRES DE RESFRIAMENTO; BOMBA 4 NEZOA 1750 RPM - BOMBA ROTATIVA DESLOC. POSITIVO MOD 4 NE 204 E OUTROS - VEJA DESCRITIVO DE ITENS -")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=HYPERLINK("https://leilaoonline.net/lote/detalhe/20707", "073")</f>
      </c>
      <c r="B76" s="4" t="s">
        <f>=HYPERLINK("https://leilaoonline.net/lote/detalhe/20707", " CDM-012-2018 - GUINDASTE GIRAT SDKE; PENEIRA VIBRATÓRIA CIRCULAR, TANQUES METÁLICO E OUTROS - VEJA DESCRITIVO DE ITENS -")</f>
      </c>
      <c r="C76" s="4" t="inlineStr">
        <is>
          <t>Vendido</t>
        </is>
      </c>
      <c r="D76" s="4" t="inlineStr">
        <is>
          <t>20</t>
        </is>
      </c>
      <c r="E76" s="5" t="inlineStr">
        <is>
          <t>5.750,00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=HYPERLINK("https://leilaoonline.net/lote/detalhe/20971", "074")</f>
      </c>
      <c r="B77" s="4" t="s">
        <f>=HYPERLINK("https://leilaoonline.net/lote/detalhe/20971", " CDM-013-2018 -  6 ITENS COMPUTADORES, IMPRESSORAS E....- VEJA DESCRITIVO DE ITENS -")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=HYPERLINK("https://leilaoonline.net/lote/detalhe/20760", "075")</f>
      </c>
      <c r="B78" s="4" t="s">
        <f>=HYPERLINK("https://leilaoonline.net/lote/detalhe/20760", " CDM-014-2018-  3 ITENS ESTUFA E....- VEJA DESCRITIVO DE ITENS -")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=HYPERLINK("https://leilaoonline.net/lote/detalhe/21120", "076")</f>
      </c>
      <c r="B79" s="4" t="s">
        <f>=HYPERLINK("https://leilaoonline.net/lote/detalhe/21120", " CD-760-2018 - 2  ANEL - 4148162 LE TOURNEAU 4148162 LETOURNEAU COD SAP 15227288")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=HYPERLINK("https://leilaoonline.net/lote/detalhe/21122", "077")</f>
      </c>
      <c r="B80" s="4" t="s">
        <f>=HYPERLINK("https://leilaoonline.net/lote/detalhe/21122", " CD-761-2018 - 151 ITENS DIVERSOS: GAXETA;  E OUTROS - VEJA DESCRITIVO DE ITENS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460,00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=HYPERLINK("https://leilaoonline.net/lote/detalhe/21118", "078")</f>
      </c>
      <c r="B81" s="4" t="s">
        <f>=HYPERLINK("https://leilaoonline.net/lote/detalhe/21118", " CD-762-2018 - 32 ITENS DIVERSOS: VALVULA HIDRAULICA E OUTROS - VEJA DESCRITIVO DE ITENS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800,00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=HYPERLINK("https://leilaoonline.net/lote/detalhe/21117", "079")</f>
      </c>
      <c r="B82" s="4" t="s">
        <f>=HYPERLINK("https://leilaoonline.net/lote/detalhe/21117", " CD-763-2018 - 1  RESISTOR")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=HYPERLINK("https://leilaoonline.net/lote/detalhe/21125", "080")</f>
      </c>
      <c r="B83" s="4" t="s">
        <f>=HYPERLINK("https://leilaoonline.net/lote/detalhe/21125", " CD-764-2018 - 1  ROLAMENTO ROLO AUTOCOMPENSADOR")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550.00</t>
        </is>
      </c>
    </row>
    <row collapsed="false" customFormat="false" customHeight="false" hidden="false" ht="12.1" outlineLevel="0" r="84">
      <c r="A84" s="5" t="s">
        <f>=HYPERLINK("https://leilaoonline.net/lote/detalhe/21123", "081")</f>
      </c>
      <c r="B84" s="4" t="s">
        <f>=HYPERLINK("https://leilaoonline.net/lote/detalhe/21123", " CD-765-2018 - 157 ITENS: ESPACADOR COMPONENTE; VENTOINHA COMPONENTE E OUTROS-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=HYPERLINK("https://leilaoonline.net/lote/detalhe/21119", "082")</f>
      </c>
      <c r="B85" s="4" t="s">
        <f>=HYPERLINK("https://leilaoonline.net/lote/detalhe/21119", " CD-766-2018 - 1  INDICADOR; APLICACAO: EQUIPAMENTO LAUCHHAMMER - 63456340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=HYPERLINK("https://leilaoonline.net/lote/detalhe/21121", "083")</f>
      </c>
      <c r="B86" s="4" t="s">
        <f>=HYPERLINK("https://leilaoonline.net/lote/detalhe/21121", " CD-767-2018 - 3 PARTES E PECAS;  UNIAO CONEXAO;-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=HYPERLINK("https://leilaoonline.net/lote/detalhe/21126", "084")</f>
      </c>
      <c r="B87" s="4" t="s">
        <f>=HYPERLINK("https://leilaoonline.net/lote/detalhe/21126", " CFJ-018-2018 - 256 ITENS: ANEL, VALVULA, ARRUELA E OUTROS - VEJA DESCRITIVO DE ITENS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=HYPERLINK("https://leilaoonline.net/lote/detalhe/20701", "085")</f>
      </c>
      <c r="B88" s="4" t="s">
        <f>=HYPERLINK("https://leilaoonline.net/lote/detalhe/20701", "CD-717-2018 -7 ITENS:TRANSMISSOR;APLICAÇÃO: PA CARREGADEIRA E OUTROS 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=HYPERLINK("https://leilaoonline.net/lote/detalhe/20702", "086")</f>
      </c>
      <c r="B89" s="4" t="s">
        <f>=HYPERLINK("https://leilaoonline.net/lote/detalhe/20702", "CD-718-2018 -18 ITENS: BARRA COMPONENTE- VEJA DESCRIIVO DE ITENS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=HYPERLINK("https://leilaoonline.net/lote/detalhe/21116", "087")</f>
      </c>
      <c r="B90" s="4" t="s">
        <f>=HYPERLINK("https://leilaoonline.net/lote/detalhe/21116", " CFJ-019-2018 - 383 ITENS: PINOS, TIRA DESGASTE, ARRUELA COMPONENTE E OUTROS - VEJA DESCRITIVO DE ITENS ")</f>
      </c>
      <c r="C90" s="4" t="inlineStr">
        <is>
          <t>Vendido</t>
        </is>
      </c>
      <c r="D90" s="4" t="inlineStr">
        <is>
          <t>9</t>
        </is>
      </c>
      <c r="E90" s="5" t="inlineStr">
        <is>
          <t>1.950,00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=HYPERLINK("https://leilaoonline.net/lote/detalhe/20703", "088")</f>
      </c>
      <c r="B91" s="4" t="s">
        <f>=HYPERLINK("https://leilaoonline.net/lote/detalhe/20703", "CD-720-2018 - 387 ITENS: BUCHA REDUÇÃO METALICA, PINO COMPONETNTE E OUTROS - VEJA ITENS DESCRITIVOS ")</f>
      </c>
      <c r="C91" s="4" t="inlineStr">
        <is>
          <t>Vendido</t>
        </is>
      </c>
      <c r="D91" s="4" t="inlineStr">
        <is>
          <t>7</t>
        </is>
      </c>
      <c r="E91" s="5" t="inlineStr">
        <is>
          <t>1.650,00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=HYPERLINK("https://leilaoonline.net/lote/detalhe/21115", "089")</f>
      </c>
      <c r="B92" s="4" t="s">
        <f>=HYPERLINK("https://leilaoonline.net/lote/detalhe/21115", " CFJ-020-2018 - 592 ITENS: RETENTOR NBR, GRUPO VEDAÇÃO, INTERRUPTOR ELETRICO E OUTROS - VEJA DESCRITIVO DE ITENS ")</f>
      </c>
      <c r="C92" s="4" t="inlineStr">
        <is>
          <t>Vendido</t>
        </is>
      </c>
      <c r="D92" s="4" t="inlineStr">
        <is>
          <t>2</t>
        </is>
      </c>
      <c r="E92" s="5" t="inlineStr">
        <is>
          <t>1.100,00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=HYPERLINK("https://leilaoonline.net/lote/detalhe/20731", "090")</f>
      </c>
      <c r="B93" s="4" t="s">
        <f>=HYPERLINK("https://leilaoonline.net/lote/detalhe/20731", "CD-722-2018 -31 ITENS: MANGEIRAS MONTADAS NÃO METALICA- VEJA DESCRITIVO DE ITENS")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=HYPERLINK("https://leilaoonline.net/lote/detalhe/21109", "091")</f>
      </c>
      <c r="B94" s="4" t="s">
        <f>=HYPERLINK("https://leilaoonline.net/lote/detalhe/21109", " CFJ-021-2018- 68 ITENS: CONJUNTO CUPULA, CORREIA E OUTROS- VEJA DESCRITIVO DE ITENS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=HYPERLINK("https://leilaoonline.net/lote/detalhe/20732", "092")</f>
      </c>
      <c r="B95" s="4" t="s">
        <f>=HYPERLINK("https://leilaoonline.net/lote/detalhe/20732", "CD-724-2018 -20 ITENS: POLIA COMPONENTE - VEJA DESCRITIVO DE ITENS")</f>
      </c>
      <c r="C95" s="4" t="inlineStr">
        <is>
          <t>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=HYPERLINK("https://leilaoonline.net/lote/detalhe/21110", "093")</f>
      </c>
      <c r="B96" s="4" t="s">
        <f>=HYPERLINK("https://leilaoonline.net/lote/detalhe/21110", " CFJ-022-2018 - 117 ITENS: VEDACAO 2247506 CATERPILLAR, FILTRO AR PRIMARIO E OUTROS - VEJA DESCRITIVO DE ITENS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=HYPERLINK("https://leilaoonline.net/lote/detalhe/20733", "094")</f>
      </c>
      <c r="B97" s="4" t="s">
        <f>=HYPERLINK("https://leilaoonline.net/lote/detalhe/20733", "CD-726-2018 - 34 ITENS: MANCAL COMPONENTE- APLICAÇÃO ESCAVADEIRA- VEJA DESCRITIVO DE ITENS")</f>
      </c>
      <c r="C97" s="4" t="inlineStr">
        <is>
          <t>Vendido</t>
        </is>
      </c>
      <c r="D97" s="4" t="inlineStr">
        <is>
          <t>1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=HYPERLINK("https://leilaoonline.net/lote/detalhe/20734", "095")</f>
      </c>
      <c r="B98" s="4" t="s">
        <f>=HYPERLINK("https://leilaoonline.net/lote/detalhe/20734", "CD-727-2018 - 50 ITENS: LIMPADOR COMPONENTE; APLICACAO: PERFURATRIZ; FABRICANTE/REFERÊNCIA:DRESSER WAYNE/ML2333;")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=HYPERLINK("https://leilaoonline.net/lote/detalhe/20735", "096")</f>
      </c>
      <c r="B99" s="4" t="s">
        <f>=HYPERLINK("https://leilaoonline.net/lote/detalhe/20735", "CD-728-2018 - 18 ITENS: RETIFICADOR COMPONENTE-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=HYPERLINK("https://leilaoonline.net/lote/detalhe/21114", "097")</f>
      </c>
      <c r="B100" s="4" t="s">
        <f>=HYPERLINK("https://leilaoonline.net/lote/detalhe/21114", " CFJ-023-2018 - 26 ITENS: BORDA PARA PA MECANICA E OUTROS - VEJA DESCRITIVO DE ITENS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850,00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=HYPERLINK("https://leilaoonline.net/lote/detalhe/20736", "098")</f>
      </c>
      <c r="B101" s="4" t="s">
        <f>=HYPERLINK("https://leilaoonline.net/lote/detalhe/20736", "CD-730-2018 - 7 ITENS: PORTA ESCOVA COMPONENTE; VEJA DESCRITIVO DE ITENS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=HYPERLINK("https://leilaoonline.net/lote/detalhe/21124", "099")</f>
      </c>
      <c r="B102" s="4" t="s">
        <f>=HYPERLINK("https://leilaoonline.net/lote/detalhe/21124", " CFJ-024-2018- 76 ITENS : ABANADEIRA COMPONENTE, E OUTROS - VEJA DESCRITIVO DE ITENS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1.400,00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=HYPERLINK("https://leilaoonline.net/lote/detalhe/20737", "100")</f>
      </c>
      <c r="B103" s="4" t="s">
        <f>=HYPERLINK("https://leilaoonline.net/lote/detalhe/20737", "CD-732-2018 - 3 ITENS: PARTES E PECAS EQUIPAMENTOS DIVERSOS; NOME DO ITEM: SEGMENTO; APLICACAO: CACAMBA; FABRICANTE/REFERÊNCIA:FERFRANCO/FF1191;TRATORUNO/TRT980F;")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=HYPERLINK("https://leilaoonline.net/lote/detalhe/20738", "101")</f>
      </c>
      <c r="B104" s="4" t="s">
        <f>=HYPERLINK("https://leilaoonline.net/lote/detalhe/20738", "CD-733-2018 - 48 ITENS: PARTES E PEÇAS ARRUELA TRAVAMENTO- VEJA DESCRITIVO DE ITENS")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=HYPERLINK("https://leilaoonline.net/lote/detalhe/20739", "102")</f>
      </c>
      <c r="B105" s="4" t="s">
        <f>=HYPERLINK("https://leilaoonline.net/lote/detalhe/20739", "CD-734-2018 - 86 ITENS: PORCAS, PARAFUSOS DE FIXAÇÃO E OUITROS - VEJA DESCRITIVO DE ITENS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=HYPERLINK("https://leilaoonline.net/lote/detalhe/20740", "103")</f>
      </c>
      <c r="B106" s="4" t="s">
        <f>=HYPERLINK("https://leilaoonline.net/lote/detalhe/20740", "CD-735-2018 - 5 ITENS: MODULO ELETRONICO ; TIPO CONTROLE POPTENCIA TECNICA- VEJA DESCRITIVO DE ITENS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=HYPERLINK("https://leilaoonline.net/lote/detalhe/20741", "104")</f>
      </c>
      <c r="B107" s="4" t="s">
        <f>=HYPERLINK("https://leilaoonline.net/lote/detalhe/20741", "CD-736-2018 - 8 ITENS: ROLAMENTOS COMPONENTES - VEJA DESCRITIVO DE ITENS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=HYPERLINK("https://leilaoonline.net/lote/detalhe/20742", "105")</f>
      </c>
      <c r="B108" s="4" t="s">
        <f>=HYPERLINK("https://leilaoonline.net/lote/detalhe/20742", "CD-737-2018 - 23 ITENS: PARTES E PEÇAS, FREIOS APLICAÇÃO ESCAVADEIRA - VEJA DESCRITIVO DE ITENS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=HYPERLINK("https://leilaoonline.net/lote/detalhe/20743", "106")</f>
      </c>
      <c r="B109" s="4" t="s">
        <f>=HYPERLINK("https://leilaoonline.net/lote/detalhe/20743", "CD-738-2018 - 11 ITENS:  RETENTOR VEDAÇÃO BORRACHA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=HYPERLINK("https://leilaoonline.net/lote/detalhe/20744", "107")</f>
      </c>
      <c r="B110" s="4" t="s">
        <f>=HYPERLINK("https://leilaoonline.net/lote/detalhe/20744", "CD-739-2018 - 74 ITENS: PINO COMPONENTE TIPO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=HYPERLINK("https://leilaoonline.net/lote/detalhe/20973", "108")</f>
      </c>
      <c r="B111" s="4" t="s">
        <f>=HYPERLINK("https://leilaoonline.net/lote/detalhe/20973", "MCR-045-2018 - 46 ITENS: GUIA LATERAL DE VEDAÇÃO, RREVESTIMENTO BOMBA, DIFUSOR E OUTROS - VEJA DESCRITIVO DE ITENS")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=HYPERLINK("https://leilaoonline.net/lote/detalhe/20745", "109")</f>
      </c>
      <c r="B112" s="4" t="s">
        <f>=HYPERLINK("https://leilaoonline.net/lote/detalhe/20745", "MCR-048-2018 - 245 ITENS: PLACA APLICAÇÃO, PORTA FUSIVEL, E OUTROS 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=HYPERLINK("https://leilaoonline.net/lote/detalhe/20746", "110")</f>
      </c>
      <c r="B113" s="4" t="s">
        <f>=HYPERLINK("https://leilaoonline.net/lote/detalhe/20746", "MCR-049-2018 - 71 ITENS: HASTE CONTROLE, CORREIA DESIGNADOR, PASTILHAS DE FREIOS E OUTROS- VEJA DESCRITIVO DE ITENS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=HYPERLINK("https://leilaoonline.net/lote/detalhe/20747", "111")</f>
      </c>
      <c r="B114" s="4" t="s">
        <f>=HYPERLINK("https://leilaoonline.net/lote/detalhe/20747", "MCR-050-2018 - 104 ITENS: ENGRENAGEM ACIONAMENTO, MOD. SCANIA E OUTROS- VEJA DESCRITIVO DE ITENS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=HYPERLINK("https://leilaoonline.net/lote/detalhe/20748", "113")</f>
      </c>
      <c r="B115" s="4" t="s">
        <f>=HYPERLINK("https://leilaoonline.net/lote/detalhe/20748", "MCR-052-2018 - 10 ITENS: CAÇAMBA DE CAMINHÃO 8X4 MEDIO PORTE BASCULANTA ROSSET  20 M³. Extrutura externa em bom estado. ")</f>
      </c>
      <c r="C115" s="4" t="inlineStr">
        <is>
          <t>Não vendido</t>
        </is>
      </c>
      <c r="D115" s="4" t="inlineStr">
        <is>
          <t>102</t>
        </is>
      </c>
      <c r="E115" s="5" t="inlineStr">
        <is>
          <t>27.100,00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=HYPERLINK("https://leilaoonline.net/lote/detalhe/21103", "114")</f>
      </c>
      <c r="B116" s="4" t="s">
        <f>=HYPERLINK("https://leilaoonline.net/lote/detalhe/21103", " CD-754-2018 - 2 MEDIDOR PRESSÃO")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=HYPERLINK("https://leilaoonline.net/lote/detalhe/21094", "115")</f>
      </c>
      <c r="B117" s="4" t="s">
        <f>=HYPERLINK("https://leilaoonline.net/lote/detalhe/21094", " CD-755-2018 - 8 ITENS PRESSOSTATO E OUTROS - VEJA DESCRITIVO DE ITENS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=HYPERLINK("https://leilaoonline.net/lote/detalhe/21047", "116")</f>
      </c>
      <c r="B118" s="4" t="s">
        <f>=HYPERLINK("https://leilaoonline.net/lote/detalhe/21047", " 082-1389-2018- CADEIRA ODONTOLÓGICA DEBI-D700- LOC. VITORIA /ES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=HYPERLINK("https://leilaoonline.net/lote/detalhe/21037", "117")</f>
      </c>
      <c r="B119" s="4" t="s">
        <f>=HYPERLINK("https://leilaoonline.net/lote/detalhe/21037", " CD-741-2018 - 249 ITENS: SELAGEM CJ COMPONENTE; ANEL COMPONENTE; VEDAÇÃO PLANA")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=HYPERLINK("https://leilaoonline.net/lote/detalhe/20749", "118")</f>
      </c>
      <c r="B120" s="4" t="s">
        <f>=HYPERLINK("https://leilaoonline.net/lote/detalhe/20749", "MCR-057-2018 - 1 ITEM: MOTOR DIESEL LIEBHERR V8 - APLICAÇÃO 964C. MODELO D9508 A17 COMMON RAIL. NUMERO DE SÉRIE: LMB 101129072. ANO DE FABRICAÇÃO 2012. NUMERO DE HORAS TRABALHADAS: 13.500. COMPONENTE AVARIADO. CÁRTER QUEBRADO E SOLTO. FALTANDO PEÇAS E FERIFÉRICOS.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=HYPERLINK("https://leilaoonline.net/lote/detalhe/21097", "119")</f>
      </c>
      <c r="B121" s="4" t="s">
        <f>=HYPERLINK("https://leilaoonline.net/lote/detalhe/21097", " CD-756-2018 - 3 ITENS -CENTRAL; APLICACAO: EQUIPAMENTO SVEDALA; FABRICANTE/REFERÊNCIA:METSO MINERALS/89198751000")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=HYPERLINK("https://leilaoonline.net/lote/detalhe/20750", "120")</f>
      </c>
      <c r="B122" s="4" t="s">
        <f>=HYPERLINK("https://leilaoonline.net/lote/detalhe/20750", "SLB-015-2018 - RENAUT DUSTER 16 D 4X2, ANO 2013, PLACA OFR-4463 - LOC. MARABA/PA")</f>
      </c>
      <c r="C122" s="4" t="inlineStr">
        <is>
          <t>Vendido</t>
        </is>
      </c>
      <c r="D122" s="4" t="inlineStr">
        <is>
          <t>23</t>
        </is>
      </c>
      <c r="E122" s="5" t="inlineStr">
        <is>
          <t>11.000,00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=HYPERLINK("https://leilaoonline.net/lote/detalhe/20751", "121")</f>
      </c>
      <c r="B123" s="4" t="s">
        <f>=HYPERLINK("https://leilaoonline.net/lote/detalhe/20751", "SLB-018-2018 - 528 ITENS: CORREIA V DENTADA, ROTOR COMPONETE, MANGUEIRA MONTADA E OUTROS- VEJA DESCRITIVO DE ITENS  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=HYPERLINK("https://leilaoonline.net/lote/detalhe/20752", "122")</f>
      </c>
      <c r="B124" s="4" t="s">
        <f>=HYPERLINK("https://leilaoonline.net/lote/detalhe/20752", "SLB-019-2018 - 731 ITENS: LAMINAS, ARRUELA, CALCO COMPONENTE, CAIXA COMPONETE E OUTROS - VEJA DESCRITIVO DE ITENS 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3.000,00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=HYPERLINK("https://leilaoonline.net/lote/detalhe/21036", "123")</f>
      </c>
      <c r="B125" s="4" t="s">
        <f>=HYPERLINK("https://leilaoonline.net/lote/detalhe/21036", " CD-740-2018 - 31 ITENS: CONTATOR COMPONENTE; LAMPADA COMPONENTE; FUSIVEL COMPONENTE;")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=HYPERLINK("https://leilaoonline.net/lote/detalhe/20753", "124")</f>
      </c>
      <c r="B126" s="4" t="s">
        <f>=HYPERLINK("https://leilaoonline.net/lote/detalhe/20753", "SSG-020-2018 - 1 EMPILHADEIRA ELETRICA DE PEQUENO PORTE LINDE, MOD. R1120BRE, ANO 2005- LOC. CANAÃ DOS CARAJAS  ")</f>
      </c>
      <c r="C126" s="4" t="inlineStr">
        <is>
          <t>Vendido</t>
        </is>
      </c>
      <c r="D126" s="4" t="inlineStr">
        <is>
          <t>6</t>
        </is>
      </c>
      <c r="E126" s="5" t="inlineStr">
        <is>
          <t>1.100,00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=HYPERLINK("https://leilaoonline.net/lote/detalhe/21098", "125")</f>
      </c>
      <c r="B127" s="4" t="s">
        <f>=HYPERLINK("https://leilaoonline.net/lote/detalhe/21098", " CD-753-2018 - 5 ITENS:  FLANGE; APLICACAO: ESCAVADEIRA DEMAG - 14582540 MANNESMANN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=HYPERLINK("https://leilaoonline.net/lote/detalhe/20974", "126")</f>
      </c>
      <c r="B128" s="4" t="s">
        <f>=HYPERLINK("https://leilaoonline.net/lote/detalhe/20974", "082-1351-2018 - 23 ITENS: CURVA AÇO CARBONO - TAMPA COMPONETE E OUTROS - VEJA DESCRITIVO DE ITENS")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=HYPERLINK("https://leilaoonline.net/lote/detalhe/21102", "127")</f>
      </c>
      <c r="B129" s="4" t="s">
        <f>=HYPERLINK("https://leilaoonline.net/lote/detalhe/21102", " CD-743-2018 -110 ITENS - FILTRO FLUIDO HIDRAULICO, E OUTROS - VEJA DESCRITIVO DE ITENS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=HYPERLINK("https://leilaoonline.net/lote/detalhe/21105", "128")</f>
      </c>
      <c r="B130" s="4" t="s">
        <f>=HYPERLINK("https://leilaoonline.net/lote/detalhe/21105", " CD-744-2018- 1 ITENS  VENTILADOR; APLICACAO: ESCAVADEIRA DEMAG - 69639773 MANNESMANN")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=HYPERLINK("https://leilaoonline.net/lote/detalhe/21095", "129")</f>
      </c>
      <c r="B131" s="4" t="s">
        <f>=HYPERLINK("https://leilaoonline.net/lote/detalhe/21095", " CD-746-2018 - 61  MOLAS COMPONENTES, PARTES E PEÇAS EQUIPAMENTOS E OUTROS 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=HYPERLINK("https://leilaoonline.net/lote/detalhe/21099", "130")</f>
      </c>
      <c r="B132" s="4" t="s">
        <f>=HYPERLINK("https://leilaoonline.net/lote/detalhe/21099", " CD-747-2018 - 152 ITENS -  FUSIVEL,  INTERRUPTOR  E OUTROS-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=HYPERLINK("https://leilaoonline.net/lote/detalhe/21038", "131")</f>
      </c>
      <c r="B133" s="4" t="s">
        <f>=HYPERLINK("https://leilaoonline.net/lote/detalhe/21038", " CD-742-2018 - 2 ITENS: ACOPLAMENTO FLEXIVEL; CORRENTE ACIONAMENTO;")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=HYPERLINK("https://leilaoonline.net/lote/detalhe/20754", "132")</f>
      </c>
      <c r="B134" s="4" t="s">
        <f>=HYPERLINK("https://leilaoonline.net/lote/detalhe/20754", "CKS-MRO-031-2018 - 15 ITENS: ROLETE; APLICACAO: ESCAVADEIRA; MATERIAL: ACO FUNDIDO; FABRICANTE/REFERÊNCIA:P&amp;H/R48399F1 (OBS: MATERIAL USADO, NÃO GARANTIMOS O FUNCIONAMENTO);")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=HYPERLINK("https://leilaoonline.net/lote/detalhe/21106", "133")</f>
      </c>
      <c r="B135" s="4" t="s">
        <f>=HYPERLINK("https://leilaoonline.net/lote/detalhe/21106", " CD-751-2018 - 6 ITENS: ADAPTADOR COMPONENTE - VEJA DESCRITIVO DE ITENS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=HYPERLINK("https://leilaoonline.net/lote/detalhe/21096", "134")</f>
      </c>
      <c r="B136" s="4" t="s">
        <f>=HYPERLINK("https://leilaoonline.net/lote/detalhe/21096", " CD-752-2018 - 2  SERPENTINA APLICACAO: COMPRESSOR")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=HYPERLINK("https://leilaoonline.net/lote/detalhe/20975", "136")</f>
      </c>
      <c r="B137" s="4" t="s">
        <f>=HYPERLINK("https://leilaoonline.net/lote/detalhe/20975", "ITA-018-2018 - 04 ITENS: CHAPA COMPONENTE; TIPO: SEGMENTO; APLICACAO: EQUIPAMENTO METSO; FABRICANTE/REFERÊNCIA:METSO MINERALS/10217997001;")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=HYPERLINK("https://leilaoonline.net/lote/detalhe/20756", "138")</f>
      </c>
      <c r="B138" s="4" t="s">
        <f>=HYPERLINK("https://leilaoonline.net/lote/detalhe/20756", "MCR-046-2018 - 17 ITENS: ENGRENAGEM; ESPECIFICACAO/DADOS PADRONIZADOS: INTERMEDIARIA; SVEDALA;59316451000- VEJA DESCRITIVO DE ITENS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=HYPERLINK("https://leilaoonline.net/lote/detalhe/20757", "139")</f>
      </c>
      <c r="B139" s="4" t="s">
        <f>=HYPERLINK("https://leilaoonline.net/lote/detalhe/20757", "MCR-047-2018 - 68 ITENS: MANGUEIRA MOTADA, NÃO METALICA - APLICAÇÃO DA PA CARREGADEIRA E OUTROS - VEJA DESCRITIVO DE ITENS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=HYPERLINK("https://leilaoonline.net/lote/detalhe/21100", "140")</f>
      </c>
      <c r="B140" s="4" t="s">
        <f>=HYPERLINK("https://leilaoonline.net/lote/detalhe/21100", " CD-748-2018 -8 ITENS DIVERSOS: RELE COMPONENTE PARA ESCAVADEIRA E OUTROS - VEJA DESCRITIVO DE ITENS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=HYPERLINK("https://leilaoonline.net/lote/detalhe/21104", "141")</f>
      </c>
      <c r="B141" s="4" t="s">
        <f>=HYPERLINK("https://leilaoonline.net/lote/detalhe/21104", " CD-749-2018 - 87 ITENS DIVERSOS:UNIAO; APLICACAO:E OUTROS - VEJA DESCRITIVO DE ITENS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=HYPERLINK("https://leilaoonline.net/lote/detalhe/21101", "142")</f>
      </c>
      <c r="B142" s="4" t="s">
        <f>=HYPERLINK("https://leilaoonline.net/lote/detalhe/21101", " CD-750-2018 - 42 ITENS DENTE - VEJA DESCRITIVO DE ITENS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=HYPERLINK("https://leilaoonline.net/lote/detalhe/21111", "143")</f>
      </c>
      <c r="B143" s="4" t="s">
        <f>=HYPERLINK("https://leilaoonline.net/lote/detalhe/21111", " CPBS-004-2018 - 4 ITENS: RELE ELETRON PROT 57-130VCC/220-480VCA COD SAP 15356075")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=HYPERLINK("https://leilaoonline.net/lote/detalhe/21112", "144")</f>
      </c>
      <c r="B144" s="4" t="s">
        <f>=HYPERLINK("https://leilaoonline.net/lote/detalhe/21112", " GOV-021-2018 - 10 ITENS: PROTETOR COMPONENTE , ROLO ÇO CARBONO E OUTROS - VEJA DECRITIVO DE ITENS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=HYPERLINK("https://leilaoonline.net/lote/detalhe/21127", "145")</f>
      </c>
      <c r="B145" s="4" t="s">
        <f>=HYPERLINK("https://leilaoonline.net/lote/detalhe/21127", "CD-757-2018- 899 ITENS DIVERSOS: ANEL COMPONENRTE, VEDAÇÃO PLANA E OUTROS - VEJA DESCRITIVO DE ITENS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2026-04-15T19:57:47.00Z</dcterms:created>
  <dc:creator>Tellks Tecnologia</dc:creator>
  <cp:revision>0</cp:revision>
</cp:coreProperties>
</file>