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AUTOMÓVEIS, CAMINHÕES, MÁQ. PESADAS, PEÇAS E EQUIP. DVS.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14/10/2016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=HYPERLINK("https://leilaoonline.net/lote/detalhe/3868", "001")</f>
      </c>
      <c r="B11" s="4" t="s">
        <f>=HYPERLINK("https://leilaoonline.net/lote/detalhe/3868", " GM KADETT IPANEMA (AMBULÂNCIA); BRANCA; 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1.600,00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=HYPERLINK("https://leilaoonline.net/lote/detalhe/3872", "002")</f>
      </c>
      <c r="B12" s="4" t="s">
        <f>=HYPERLINK("https://leilaoonline.net/lote/detalhe/3872", " SULCADOR ADUBADOR 02 LINHAS DMB; COM TERCEIRA CAIXA PARA ADUBO ESPECÍFICO; CAPACIDADE TOTAL: 780 KG;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1.500,00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=HYPERLINK("https://leilaoonline.net/lote/detalhe/3869", "003")</f>
      </c>
      <c r="B13" s="4" t="s">
        <f>=HYPERLINK("https://leilaoonline.net/lote/detalhe/3869", " GRADE ARADORA INTERMEDIÁRIA TATU CONTROLE REMOTO 20 X 28`` ; ESPAÇAMENTO: 270 MM; ")</f>
      </c>
      <c r="C13" s="4" t="inlineStr">
        <is>
          <t>Não vendido</t>
        </is>
      </c>
      <c r="D13" s="4" t="inlineStr">
        <is>
          <t>15</t>
        </is>
      </c>
      <c r="E13" s="5" t="inlineStr">
        <is>
          <t>7.000,00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=HYPERLINK("https://leilaoonline.net/lote/detalhe/3870", "004")</f>
      </c>
      <c r="B14" s="4" t="s">
        <f>=HYPERLINK("https://leilaoonline.net/lote/detalhe/3870", " TERRACEADOR TATU 14 X 26``; ESPAÇAMENTO: 400 MM;")</f>
      </c>
      <c r="C14" s="4" t="inlineStr">
        <is>
          <t>Não vendido</t>
        </is>
      </c>
      <c r="D14" s="4" t="inlineStr">
        <is>
          <t>5</t>
        </is>
      </c>
      <c r="E14" s="5" t="inlineStr">
        <is>
          <t>4.250,00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=HYPERLINK("https://leilaoonline.net/lote/detalhe/3871", "005")</f>
      </c>
      <c r="B15" s="4" t="s">
        <f>=HYPERLINK("https://leilaoonline.net/lote/detalhe/3871", " COLHEDORA SANTAL TANDEM; ANO: 2006.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=HYPERLINK("https://leilaoonline.net/lote/detalhe/3873", "006")</f>
      </c>
      <c r="B16" s="4" t="s">
        <f>=HYPERLINK("https://leilaoonline.net/lote/detalhe/3873", " COLHEDORA SANTAL TANDEM; ANO: 2006.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=HYPERLINK("https://leilaoonline.net/lote/detalhe/3874", "009")</f>
      </c>
      <c r="B17" s="4" t="s">
        <f>=HYPERLINK("https://leilaoonline.net/lote/detalhe/3874", " Unidade de passar HOT AIR. ")</f>
      </c>
      <c r="C17" s="4" t="inlineStr">
        <is>
          <t>Vendido</t>
        </is>
      </c>
      <c r="D17" s="4" t="inlineStr">
        <is>
          <t>2</t>
        </is>
      </c>
      <c r="E17" s="5" t="inlineStr">
        <is>
          <t>1.000,00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=HYPERLINK("https://leilaoonline.net/lote/detalhe/3879", "010")</f>
      </c>
      <c r="B18" s="4" t="s">
        <f>=HYPERLINK("https://leilaoonline.net/lote/detalhe/3879", " Unidade de passar HOT AIR. ")</f>
      </c>
      <c r="C18" s="4" t="inlineStr">
        <is>
          <t>Vendido</t>
        </is>
      </c>
      <c r="D18" s="4" t="inlineStr">
        <is>
          <t>1</t>
        </is>
      </c>
      <c r="E18" s="5" t="inlineStr">
        <is>
          <t>1.000,00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=HYPERLINK("https://leilaoonline.net/lote/detalhe/3877", "011")</f>
      </c>
      <c r="B19" s="4" t="s">
        <f>=HYPERLINK("https://leilaoonline.net/lote/detalhe/3877", " Unidade de passar HOT AIR. ")</f>
      </c>
      <c r="C19" s="4" t="inlineStr">
        <is>
          <t>Vendido</t>
        </is>
      </c>
      <c r="D19" s="4" t="inlineStr">
        <is>
          <t>1</t>
        </is>
      </c>
      <c r="E19" s="5" t="inlineStr">
        <is>
          <t>1.000,00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=HYPERLINK("https://leilaoonline.net/lote/detalhe/3878", "012")</f>
      </c>
      <c r="B20" s="4" t="s">
        <f>=HYPERLINK("https://leilaoonline.net/lote/detalhe/3878", " Unidade de passar HOT AIR. ")</f>
      </c>
      <c r="C20" s="4" t="inlineStr">
        <is>
          <t>Vendido</t>
        </is>
      </c>
      <c r="D20" s="4" t="inlineStr">
        <is>
          <t>2</t>
        </is>
      </c>
      <c r="E20" s="5" t="inlineStr">
        <is>
          <t>1.000,00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=HYPERLINK("https://leilaoonline.net/lote/detalhe/3880", "013")</f>
      </c>
      <c r="B21" s="4" t="s">
        <f>=HYPERLINK("https://leilaoonline.net/lote/detalhe/3880", " Unidade de passar HOT AIR. ")</f>
      </c>
      <c r="C21" s="4" t="inlineStr">
        <is>
          <t>Vendido</t>
        </is>
      </c>
      <c r="D21" s="4" t="inlineStr">
        <is>
          <t>2</t>
        </is>
      </c>
      <c r="E21" s="5" t="inlineStr">
        <is>
          <t>1.000,00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=HYPERLINK("https://leilaoonline.net/lote/detalhe/3881", "014")</f>
      </c>
      <c r="B22" s="4" t="s">
        <f>=HYPERLINK("https://leilaoonline.net/lote/detalhe/3881", " unidade mesa a vapor HOT AIR . ")</f>
      </c>
      <c r="C22" s="4" t="inlineStr">
        <is>
          <t>Vendido</t>
        </is>
      </c>
      <c r="D22" s="4" t="inlineStr">
        <is>
          <t>2</t>
        </is>
      </c>
      <c r="E22" s="5" t="inlineStr">
        <is>
          <t>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=HYPERLINK("https://leilaoonline.net/lote/detalhe/3882", "015")</f>
      </c>
      <c r="B23" s="4" t="s">
        <f>=HYPERLINK("https://leilaoonline.net/lote/detalhe/3882", " Aprox. 200 m2 de MEZANINO  com Divisórias ( sem móveis )  DESMONTADO.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14.750,00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=HYPERLINK("https://leilaoonline.net/lote/detalhe/3884", "016")</f>
      </c>
      <c r="B24" s="4" t="s">
        <f>=HYPERLINK("https://leilaoonline.net/lote/detalhe/3884", " APROX 100 M2 de MEZANINO  sem divisórias .DESMONTADO.")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=HYPERLINK("https://leilaoonline.net/lote/detalhe/3883", "017")</f>
      </c>
      <c r="B25" s="4" t="s">
        <f>=HYPERLINK("https://leilaoonline.net/lote/detalhe/3883", " Porta com Motor   Estrutura (Trilhos laterais e testeira); Medidas : 3,07 Altura  x 3,0 largura.")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=HYPERLINK("https://leilaoonline.net/lote/detalhe/3885", "018")</f>
      </c>
      <c r="B26" s="4" t="s">
        <f>=HYPERLINK("https://leilaoonline.net/lote/detalhe/3885", " Porta com Motor   estrutura (Trilhos laterais e testeira); Medidas : 3,07 Altura  x 3,0 largura.")</f>
      </c>
      <c r="C26" s="4" t="inlineStr">
        <is>
          <t>Vendido</t>
        </is>
      </c>
      <c r="D26" s="4" t="inlineStr">
        <is>
          <t>1</t>
        </is>
      </c>
      <c r="E26" s="5" t="inlineStr">
        <is>
          <t>2.500,00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=HYPERLINK("https://leilaoonline.net/lote/detalhe/3886", "019")</f>
      </c>
      <c r="B27" s="4" t="s">
        <f>=HYPERLINK("https://leilaoonline.net/lote/detalhe/3886", " Porta com Motor   estrutura (Trilhos laterais e testeira); Medidas : 3,07 Altura  x 3,0 largura.")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=HYPERLINK("https://leilaoonline.net/lote/detalhe/3887", "020")</f>
      </c>
      <c r="B28" s="4" t="s">
        <f>=HYPERLINK("https://leilaoonline.net/lote/detalhe/3887", " Porta com Motor   estrutura (Trilhos laterais e testeira); Medidas : 3,07 Altura  x 3,0 largura.")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=HYPERLINK("https://leilaoonline.net/lote/detalhe/3888", "021")</f>
      </c>
      <c r="B29" s="4" t="s">
        <f>=HYPERLINK("https://leilaoonline.net/lote/detalhe/3888", " Porta com Motor   estrutura (Trilhos laterais e testeira); Medidas : 3,07 Altura  x 3,0 largura.")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=HYPERLINK("https://leilaoonline.net/lote/detalhe/3889", "022")</f>
      </c>
      <c r="B30" s="4" t="s">
        <f>=HYPERLINK("https://leilaoonline.net/lote/detalhe/3889", " Porta com Motor   estrutura (Trilhos laterais e testeira); Medidas : 3,07 Altura  x 3,0 largura.")</f>
      </c>
      <c r="C30" s="4" t="inlineStr">
        <is>
          <t>Vendido</t>
        </is>
      </c>
      <c r="D30" s="4" t="inlineStr">
        <is>
          <t>1</t>
        </is>
      </c>
      <c r="E30" s="5" t="inlineStr">
        <is>
          <t>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=HYPERLINK("https://leilaoonline.net/lote/detalhe/3890", "023")</f>
      </c>
      <c r="B31" s="4" t="s">
        <f>=HYPERLINK("https://leilaoonline.net/lote/detalhe/3890", " Porta com Motor   estrutura (Trilhos laterais e testeira); Medidas : 3,07 Altura  x 3,0 largura.")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=HYPERLINK("https://leilaoonline.net/lote/detalhe/3891", "024")</f>
      </c>
      <c r="B32" s="4" t="s">
        <f>=HYPERLINK("https://leilaoonline.net/lote/detalhe/3891", " LOTE ÚNICO COM PEÇAS E EQUIPAMENTOS DE ALMOXARIFADO DIVERSOS.  CONF. RELAÇÃO ANEXO. 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10.000,00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=HYPERLINK("https://leilaoonline.net/lote/detalhe/3892", "025")</f>
      </c>
      <c r="B33" s="4" t="s">
        <f>=HYPERLINK("https://leilaoonline.net/lote/detalhe/3892", " 2 unidades de Ar-Condicionado Central  SELF à Água. Adquiridos em 2013. 15TRS RVO150 : 220V - 3F- Carrier")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=HYPERLINK("https://leilaoonline.net/lote/detalhe/3893", "026")</f>
      </c>
      <c r="B34" s="4" t="s">
        <f>=HYPERLINK("https://leilaoonline.net/lote/detalhe/3893", " CAMINHÃO M. BENZ 4144 Ano: 2008. Placa Final 1.")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95.000,00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=HYPERLINK("https://leilaoonline.net/lote/detalhe/3895", "027")</f>
      </c>
      <c r="B35" s="4" t="s">
        <f>=HYPERLINK("https://leilaoonline.net/lote/detalhe/3895", " CAMINHAO M.BENZ 4140  Ano: 2008. Placa Final 6.")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=HYPERLINK("https://leilaoonline.net/lote/detalhe/3894", "028")</f>
      </c>
      <c r="B36" s="4" t="s">
        <f>=HYPERLINK("https://leilaoonline.net/lote/detalhe/3894", " CAMINHAO M.BENZ/2428/PIPA Ano: 2002. Placa final 7.")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55.000,00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=HYPERLINK("https://leilaoonline.net/lote/detalhe/3896", "029")</f>
      </c>
      <c r="B37" s="4" t="s">
        <f>=HYPERLINK("https://leilaoonline.net/lote/detalhe/3896", " CAMINHÃO M. BENZ 4144 Ano: 2008. Placa final 2.")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=HYPERLINK("https://leilaoonline.net/lote/detalhe/3897", "030")</f>
      </c>
      <c r="B38" s="4" t="s">
        <f>=HYPERLINK("https://leilaoonline.net/lote/detalhe/3897", " CAMINHÃO M. BENZ 4144 Ano: 2008. Placa final 2.")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95.000,00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=HYPERLINK("https://leilaoonline.net/lote/detalhe/3898", "031")</f>
      </c>
      <c r="B39" s="4" t="s">
        <f>=HYPERLINK("https://leilaoonline.net/lote/detalhe/3898", " CAMINHÃO M. BENZ 4144 Ano: 2008. Placa final 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=HYPERLINK("https://leilaoonline.net/lote/detalhe/3900", "032")</f>
      </c>
      <c r="B40" s="4" t="s">
        <f>=HYPERLINK("https://leilaoonline.net/lote/detalhe/3900", " CAMINHÃO M. BENZ 4144 Ano: 2008. Placa final 8")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=HYPERLINK("https://leilaoonline.net/lote/detalhe/3899", "033")</f>
      </c>
      <c r="B41" s="4" t="s">
        <f>=HYPERLINK("https://leilaoonline.net/lote/detalhe/3899", " ESCAVADEIRA VOLVO EC460  Ano: 2004")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=HYPERLINK("https://leilaoonline.net/lote/detalhe/3901", "034")</f>
      </c>
      <c r="B42" s="4" t="s">
        <f>=HYPERLINK("https://leilaoonline.net/lote/detalhe/3901", " PERFURATRIZ PW Ano: 2008")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41.000,00</t>
        </is>
      </c>
      <c r="F42" s="4" t="inlineStr">
        <is>
          <t>750.00</t>
        </is>
      </c>
    </row>
    <row collapsed="false" customFormat="false" customHeight="false" hidden="false" ht="12.1" outlineLevel="0" r="43">
      <c r="A43" s="5" t="s">
        <f>=HYPERLINK("https://leilaoonline.net/lote/detalhe/3902", "035")</f>
      </c>
      <c r="B43" s="4" t="s">
        <f>=HYPERLINK("https://leilaoonline.net/lote/detalhe/3902", " Conjunto Traseiro Facchini Ano 2009 Ano: 2009")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17.500,00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=HYPERLINK("https://leilaoonline.net/lote/detalhe/3903", "036")</f>
      </c>
      <c r="B44" s="4" t="s">
        <f>=HYPERLINK("https://leilaoonline.net/lote/detalhe/3903", " Conjunto Traseiro Facchini Ano 2009 Ano: 2009")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17.500,00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=HYPERLINK("https://leilaoonline.net/lote/detalhe/3904", "037")</f>
      </c>
      <c r="B45" s="4" t="s">
        <f>=HYPERLINK("https://leilaoonline.net/lote/detalhe/3904", " Conjunto Traseiro Facchini Ano 2009 Ano: 2009")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=HYPERLINK("https://leilaoonline.net/lote/detalhe/3905", "038")</f>
      </c>
      <c r="B46" s="4" t="s">
        <f>=HYPERLINK("https://leilaoonline.net/lote/detalhe/3905", " Conjunto Traseiro Facchini Ano 2009 Ano: 2009")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17.500,00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=HYPERLINK("https://leilaoonline.net/lote/detalhe/3910", "039")</f>
      </c>
      <c r="B47" s="4" t="s">
        <f>=HYPERLINK("https://leilaoonline.net/lote/detalhe/3910", " Escavadeira Hidráulica Hyundai R210 Ano: 2011")</f>
      </c>
      <c r="C47" s="4" t="inlineStr">
        <is>
          <t>Vendido</t>
        </is>
      </c>
      <c r="D47" s="4" t="inlineStr">
        <is>
          <t>1</t>
        </is>
      </c>
      <c r="E47" s="5" t="inlineStr">
        <is>
          <t>120.000,00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=HYPERLINK("https://leilaoonline.net/lote/detalhe/3908", "040")</f>
      </c>
      <c r="B48" s="4" t="s">
        <f>=HYPERLINK("https://leilaoonline.net/lote/detalhe/3908", " Escavadeira Hidráulica Hyundai R220 Ano: 2012")</f>
      </c>
      <c r="C48" s="4" t="inlineStr">
        <is>
          <t>Vendido</t>
        </is>
      </c>
      <c r="D48" s="4" t="inlineStr">
        <is>
          <t>2</t>
        </is>
      </c>
      <c r="E48" s="5" t="inlineStr">
        <is>
          <t>120.000,00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=HYPERLINK("https://leilaoonline.net/lote/detalhe/3906", "041")</f>
      </c>
      <c r="B49" s="4" t="s">
        <f>=HYPERLINK("https://leilaoonline.net/lote/detalhe/3906", " Escavadeira Hidráulica Komatsu PC200-8 Ano: 2011")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99.000,00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=HYPERLINK("https://leilaoonline.net/lote/detalhe/3907", "042")</f>
      </c>
      <c r="B50" s="4" t="s">
        <f>=HYPERLINK("https://leilaoonline.net/lote/detalhe/3907", " Retroescavadeira Caterpillar 416E 4x4 Ano: 2010")</f>
      </c>
      <c r="C50" s="4" t="inlineStr">
        <is>
          <t>Não vendido</t>
        </is>
      </c>
      <c r="D50" s="4" t="inlineStr">
        <is>
          <t>7</t>
        </is>
      </c>
      <c r="E50" s="5" t="inlineStr">
        <is>
          <t>62.000,00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=HYPERLINK("https://leilaoonline.net/lote/detalhe/3909", "043")</f>
      </c>
      <c r="B51" s="4" t="s">
        <f>=HYPERLINK("https://leilaoonline.net/lote/detalhe/3909", " Retroescavadeira JCB TURBO 3C 4x4 Ano: 2011")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55.000,00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=HYPERLINK("https://leilaoonline.net/lote/detalhe/3911", "044")</f>
      </c>
      <c r="B52" s="4" t="s">
        <f>=HYPERLINK("https://leilaoonline.net/lote/detalhe/3911", " Motoniveladora Caterpillar 140B Ano: 1990")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=HYPERLINK("https://leilaoonline.net/lote/detalhe/3912", "045")</f>
      </c>
      <c r="B53" s="4" t="s">
        <f>=HYPERLINK("https://leilaoonline.net/lote/detalhe/3912", " Motoniveladora Case 845B Ano: 2011")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99.000,00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=HYPERLINK("https://leilaoonline.net/lote/detalhe/3913", "046")</f>
      </c>
      <c r="B54" s="4" t="s">
        <f>=HYPERLINK("https://leilaoonline.net/lote/detalhe/3913", " Trator de Esteiras Caterpillar D5K Ano: 2009")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101.000,00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=HYPERLINK("https://leilaoonline.net/lote/detalhe/3915", "047")</f>
      </c>
      <c r="B55" s="4" t="s">
        <f>=HYPERLINK("https://leilaoonline.net/lote/detalhe/3915", " Rolo Compactador Liso Muller VAP70 Ano: 2010")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=HYPERLINK("https://leilaoonline.net/lote/detalhe/3914", "048")</f>
      </c>
      <c r="B56" s="4" t="s">
        <f>=HYPERLINK("https://leilaoonline.net/lote/detalhe/3914", " Pá Carregadeira Case W20E Ano: 2010")</f>
      </c>
      <c r="C56" s="4" t="inlineStr">
        <is>
          <t>Não vendido</t>
        </is>
      </c>
      <c r="D56" s="4" t="inlineStr">
        <is>
          <t>5</t>
        </is>
      </c>
      <c r="E56" s="5" t="inlineStr">
        <is>
          <t>90.000,00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=HYPERLINK("https://leilaoonline.net/lote/detalhe/3917", "049")</f>
      </c>
      <c r="B57" s="4" t="s">
        <f>=HYPERLINK("https://leilaoonline.net/lote/detalhe/3917", " Minicarregadeira Case 420 Ano: 2010")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30.000,00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=HYPERLINK("https://leilaoonline.net/lote/detalhe/3916", "050")</f>
      </c>
      <c r="B58" s="4" t="s">
        <f>=HYPERLINK("https://leilaoonline.net/lote/detalhe/3916", " Minicarregadeira Caterpillar 216B3 Ano: 2010")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=HYPERLINK("https://leilaoonline.net/lote/detalhe/3918", "051")</f>
      </c>
      <c r="B59" s="4" t="s">
        <f>=HYPERLINK("https://leilaoonline.net/lote/detalhe/3918", " Caminhão Basculante "Caçambão" Mercedes 1620 Ano: 2010. Placa: final 4")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70.000,00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=HYPERLINK("https://leilaoonline.net/lote/detalhe/3920", "052")</f>
      </c>
      <c r="B60" s="4" t="s">
        <f>=HYPERLINK("https://leilaoonline.net/lote/detalhe/3920", " Caminhão Basculante "Caçambão" Volkswagem 24-250 Ano: 2009. Placa: final 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70.000,00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=HYPERLINK("https://leilaoonline.net/lote/detalhe/3919", "053")</f>
      </c>
      <c r="B61" s="4" t="s">
        <f>=HYPERLINK("https://leilaoonline.net/lote/detalhe/3919", " Caminhão Prancha e Munck Mercedes 2428 Ano: 2011. Placa: final 9")</f>
      </c>
      <c r="C61" s="4" t="inlineStr">
        <is>
          <t>Vendido</t>
        </is>
      </c>
      <c r="D61" s="4" t="inlineStr">
        <is>
          <t>32</t>
        </is>
      </c>
      <c r="E61" s="5" t="inlineStr">
        <is>
          <t>125.000,00</t>
        </is>
      </c>
      <c r="F6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2026-10-17T19:08:43.00Z</dcterms:created>
  <dc:creator>Tellks Tecnologia</dc:creator>
  <cp:revision>0</cp:revision>
</cp:coreProperties>
</file>