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WR-V; FIT 13 E 16 • VW AMAROK 2.0 • TIGUAN TSI • M. BENZ C200 • C3 2014 • AUDI A4, 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26/09/2018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=HYPERLINK("https://leilaoonline.net/lote/detalhe/19650", "182")</f>
      </c>
      <c r="B11" s="4" t="s">
        <f>=HYPERLINK("https://leilaoonline.net/lote/detalhe/19650", "CLÁSSICO - VW; FUSCA 1500; 1971/1971; AMARELA; GASOLINA")</f>
      </c>
      <c r="C11" s="4" t="inlineStr">
        <is>
          <t>Vendido</t>
        </is>
      </c>
      <c r="D11" s="4" t="inlineStr">
        <is>
          <t>38</t>
        </is>
      </c>
      <c r="E11" s="5" t="inlineStr">
        <is>
          <t>8.800,00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=HYPERLINK("https://leilaoonline.net/lote/detalhe/19618", "183")</f>
      </c>
      <c r="B12" s="4" t="s">
        <f>=HYPERLINK("https://leilaoonline.net/lote/detalhe/19618", "HONDA CIVIC LXS FLEX; 2008/2008; PRATA; ALCO./GASOL.")</f>
      </c>
      <c r="C12" s="4" t="inlineStr">
        <is>
          <t>Vendido</t>
        </is>
      </c>
      <c r="D12" s="4" t="inlineStr">
        <is>
          <t>65</t>
        </is>
      </c>
      <c r="E12" s="5" t="inlineStr">
        <is>
          <t>25.250,00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=HYPERLINK("https://leilaoonline.net/lote/detalhe/19613", "184")</f>
      </c>
      <c r="B13" s="4" t="s">
        <f>=HYPERLINK("https://leilaoonline.net/lote/detalhe/19613", "CHEVROLET; COBALT 1.8L LT AUTOMÁTICO; 2014/2015; ALCO./GASOL.; PRETA")</f>
      </c>
      <c r="C13" s="4" t="inlineStr">
        <is>
          <t>Vendido</t>
        </is>
      </c>
      <c r="D13" s="4" t="inlineStr">
        <is>
          <t>50</t>
        </is>
      </c>
      <c r="E13" s="5" t="inlineStr">
        <is>
          <t>24.500,00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=HYPERLINK("https://leilaoonline.net/lote/detalhe/19472", "185")</f>
      </c>
      <c r="B14" s="4" t="s">
        <f>=HYPERLINK("https://leilaoonline.net/lote/detalhe/19472", "HONDA WR-V CVT 2017/2018; ALCO./GASOL., CINZA - APROX. 000100 KM")</f>
      </c>
      <c r="C14" s="4" t="inlineStr">
        <is>
          <t>Vendido</t>
        </is>
      </c>
      <c r="D14" s="4" t="inlineStr">
        <is>
          <t>62</t>
        </is>
      </c>
      <c r="E14" s="5" t="inlineStr">
        <is>
          <t>54.000,00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=HYPERLINK("https://leilaoonline.net/lote/detalhe/19454", "186")</f>
      </c>
      <c r="B15" s="4" t="s">
        <f>=HYPERLINK("https://leilaoonline.net/lote/detalhe/19454", "TOYOTA; ETIOS HB X 13L AT; 2016/2017; ALCO/GASOL; PRATA - automático - APROX 9.400KM")</f>
      </c>
      <c r="C15" s="4" t="inlineStr">
        <is>
          <t>Não vendido</t>
        </is>
      </c>
      <c r="D15" s="4" t="inlineStr">
        <is>
          <t>82</t>
        </is>
      </c>
      <c r="E15" s="5" t="inlineStr">
        <is>
          <t>28.400,00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=HYPERLINK("https://leilaoonline.net/lote/detalhe/19473", "187")</f>
      </c>
      <c r="B16" s="4" t="s">
        <f>=HYPERLINK("https://leilaoonline.net/lote/detalhe/19473", "I/ DODGE JOURNEY SXT; 2008/2009; PRETA; GASOLINA; 7 lugares")</f>
      </c>
      <c r="C16" s="4" t="inlineStr">
        <is>
          <t>Não vendido</t>
        </is>
      </c>
      <c r="D16" s="4" t="inlineStr">
        <is>
          <t>26</t>
        </is>
      </c>
      <c r="E16" s="5" t="inlineStr">
        <is>
          <t>17.750,00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=HYPERLINK("https://leilaoonline.net/lote/detalhe/19474", "188")</f>
      </c>
      <c r="B17" s="4" t="s">
        <f>=HYPERLINK("https://leilaoonline.net/lote/detalhe/19474", "HONDA FIT LX, ANO 2012/2013, PRATA; ALCO./GASOL.")</f>
      </c>
      <c r="C17" s="4" t="inlineStr">
        <is>
          <t>Não vendido</t>
        </is>
      </c>
      <c r="D17" s="4" t="inlineStr">
        <is>
          <t>52</t>
        </is>
      </c>
      <c r="E17" s="5" t="inlineStr">
        <is>
          <t>26.000,00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=HYPERLINK("https://leilaoonline.net/lote/detalhe/19649", "189")</f>
      </c>
      <c r="B18" s="4" t="s">
        <f>=HYPERLINK("https://leilaoonline.net/lote/detalhe/19649", "VW; GOLF HIGHLINE; 2013/2014; PRETA; ALCO./GASOL")</f>
      </c>
      <c r="C18" s="4" t="inlineStr">
        <is>
          <t>Não vendido</t>
        </is>
      </c>
      <c r="D18" s="4" t="inlineStr">
        <is>
          <t>102</t>
        </is>
      </c>
      <c r="E18" s="5" t="inlineStr">
        <is>
          <t>55.000,00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=HYPERLINK("https://leilaoonline.net/lote/detalhe/19562", "190")</f>
      </c>
      <c r="B19" s="4" t="s">
        <f>=HYPERLINK("https://leilaoonline.net/lote/detalhe/19562", "MITSUBISHI; LANCER GT CVT, 2013/2013; GASOLINA; BRANCA, "COMPLETO COM TETO E CAMBIO BORBOLETA"")</f>
      </c>
      <c r="C19" s="4" t="inlineStr">
        <is>
          <t>Não vendido</t>
        </is>
      </c>
      <c r="D19" s="4" t="inlineStr">
        <is>
          <t>89</t>
        </is>
      </c>
      <c r="E19" s="5" t="inlineStr">
        <is>
          <t>32.500,00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=HYPERLINK("https://leilaoonline.net/lote/detalhe/19464", "191")</f>
      </c>
      <c r="B20" s="4" t="s">
        <f>=HYPERLINK("https://leilaoonline.net/lote/detalhe/19464", "VW; TIGUAN 2.0 TSI; 2011/2011; GASOLINA; BRANCA")</f>
      </c>
      <c r="C20" s="4" t="inlineStr">
        <is>
          <t>Não vendido</t>
        </is>
      </c>
      <c r="D20" s="4" t="inlineStr">
        <is>
          <t>69</t>
        </is>
      </c>
      <c r="E20" s="5" t="inlineStr">
        <is>
          <t>36.500,00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=HYPERLINK("https://leilaoonline.net/lote/detalhe/19651", "192")</f>
      </c>
      <c r="B21" s="4" t="s">
        <f>=HYPERLINK("https://leilaoonline.net/lote/detalhe/19651", "VW; GOL 16V TURBO ; 2001/2001; PRATA; ALCO. - MOTOR AP TURBO")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5.950,00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=HYPERLINK("https://leilaoonline.net/lote/detalhe/19616", "193")</f>
      </c>
      <c r="B22" s="4" t="s">
        <f>=HYPERLINK("https://leilaoonline.net/lote/detalhe/19616", "HONDA; CITY LX FLEX; 2010/2011; PRATA; ALCO./GASOL. ")</f>
      </c>
      <c r="C22" s="4" t="inlineStr">
        <is>
          <t>Não vendido</t>
        </is>
      </c>
      <c r="D22" s="4" t="inlineStr">
        <is>
          <t>40</t>
        </is>
      </c>
      <c r="E22" s="5" t="inlineStr">
        <is>
          <t>19.750,00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=HYPERLINK("https://leilaoonline.net/lote/detalhe/19447", "194")</f>
      </c>
      <c r="B23" s="4" t="s">
        <f>=HYPERLINK("https://leilaoonline.net/lote/detalhe/19447", "CITROEN, C3 120A EXCLUSIV.; 2013/2014; PRETA")</f>
      </c>
      <c r="C23" s="4" t="inlineStr">
        <is>
          <t>Vendido</t>
        </is>
      </c>
      <c r="D23" s="4" t="inlineStr">
        <is>
          <t>36</t>
        </is>
      </c>
      <c r="E23" s="5" t="inlineStr">
        <is>
          <t>24.500,00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=HYPERLINK("https://leilaoonline.net/lote/detalhe/19475", "195")</f>
      </c>
      <c r="B24" s="4" t="s">
        <f>=HYPERLINK("https://leilaoonline.net/lote/detalhe/19475", "HONDA FIT LX CVT AUTOMÁTICO, 2016/2016, PRATA ALCO./GASOL.; APROX. 8.000KM")</f>
      </c>
      <c r="C24" s="4" t="inlineStr">
        <is>
          <t>Não vendido</t>
        </is>
      </c>
      <c r="D24" s="4" t="inlineStr">
        <is>
          <t>84</t>
        </is>
      </c>
      <c r="E24" s="5" t="inlineStr">
        <is>
          <t>36.250,00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=HYPERLINK("https://leilaoonline.net/lote/detalhe/19458", "196")</f>
      </c>
      <c r="B25" s="4" t="s">
        <f>=HYPERLINK("https://leilaoonline.net/lote/detalhe/19458", "CITROEN, C3 GLX 1.6 16V.; 2005/2005; PRETA")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8.250,00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=HYPERLINK("https://leilaoonline.net/lote/detalhe/19450", "197")</f>
      </c>
      <c r="B26" s="4" t="s">
        <f>=HYPERLINK("https://leilaoonline.net/lote/detalhe/19450", "VW/GOL 1.0 GIV, ANO/MOD 2007/2008, PRATA, ALCO./GASOL.")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9.350,00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=HYPERLINK("https://leilaoonline.net/lote/detalhe/19654", "198")</f>
      </c>
      <c r="B27" s="4" t="s">
        <f>=HYPERLINK("https://leilaoonline.net/lote/detalhe/19654", "I; SSANGYONG REXTON RX270; 2006/2006; DIESEL; PRATA; (chave reserva; manual do proprietário)")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25.250,00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=HYPERLINK("https://leilaoonline.net/lote/detalhe/19446", "199")</f>
      </c>
      <c r="B28" s="4" t="s">
        <f>=HYPERLINK("https://leilaoonline.net/lote/detalhe/19446", "VW; GOL 1.6 MI, ANO/MOD 1997/1997, BRANCA, GASOLINA - rodas aro 17")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5.650,00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=HYPERLINK("https://leilaoonline.net/lote/detalhe/19444", "200")</f>
      </c>
      <c r="B29" s="4" t="s">
        <f>=HYPERLINK("https://leilaoonline.net/lote/detalhe/19444", "RENAULT/ MEGANE DYN 16; 2006/2007; PRATA; ALCO,/GASOL. - Rodas Aro 19")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=HYPERLINK("https://leilaoonline.net/lote/detalhe/19595", "201")</f>
      </c>
      <c r="B30" s="4" t="s">
        <f>=HYPERLINK("https://leilaoonline.net/lote/detalhe/19595", "HONDA FIT LXL, AUTOMÁTICO CVT, 2004/2005;GASOLINA, PRATA")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13.750,00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=HYPERLINK("https://leilaoonline.net/lote/detalhe/19462", "202")</f>
      </c>
      <c r="B31" s="4" t="s">
        <f>=HYPERLINK("https://leilaoonline.net/lote/detalhe/19462", "VOLKSWAGEM AMAROK 2.0 SE CABINE DUPLA 4x4 4P 2013; PRATA; TURBO DIESEL")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59.000,00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=HYPERLINK("https://leilaoonline.net/lote/detalhe/19448", "203")</f>
      </c>
      <c r="B32" s="4" t="s">
        <f>=HYPERLINK("https://leilaoonline.net/lote/detalhe/19448", "AUDI A6 3.0TFSI ALLR; 2013/2013; BRANCA; GASOLINA; PLACA: FHW-2015")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93.500,00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=HYPERLINK("https://leilaoonline.net/lote/detalhe/19468", "204")</f>
      </c>
      <c r="B33" s="4" t="s">
        <f>=HYPERLINK("https://leilaoonline.net/lote/detalhe/19468", "MERCEDES BENZ/ C200; 2008/2008, PRETA, GASOLINA; BLINDADA")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28.200,00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=HYPERLINK("https://leilaoonline.net/lote/detalhe/19470", "205")</f>
      </c>
      <c r="B34" s="4" t="s">
        <f>=HYPERLINK("https://leilaoonline.net/lote/detalhe/19470", " CELTA LIFE 1.0, ANO 2009, ALCO./GASOL.; VERMELHO")</f>
      </c>
      <c r="C34" s="4" t="inlineStr">
        <is>
          <t>Não vendido</t>
        </is>
      </c>
      <c r="D34" s="4" t="inlineStr">
        <is>
          <t>36</t>
        </is>
      </c>
      <c r="E34" s="5" t="inlineStr">
        <is>
          <t>7.750,00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=HYPERLINK("https://leilaoonline.net/lote/detalhe/19453", "206")</f>
      </c>
      <c r="B35" s="4" t="s">
        <f>=HYPERLINK("https://leilaoonline.net/lote/detalhe/19453", "HONDA; CIVIC EXS FLEX (AUTOMATICO); 2007/2007; ALCO/GASOL.; CINZA")</f>
      </c>
      <c r="C35" s="4" t="inlineStr">
        <is>
          <t>Não vendido</t>
        </is>
      </c>
      <c r="D35" s="4" t="inlineStr">
        <is>
          <t>40</t>
        </is>
      </c>
      <c r="E35" s="5" t="inlineStr">
        <is>
          <t>17.500,00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=HYPERLINK("https://leilaoonline.net/lote/detalhe/19459", "207")</f>
      </c>
      <c r="B36" s="4" t="s">
        <f>=HYPERLINK("https://leilaoonline.net/lote/detalhe/19459", "AUDI A4; AVANT 1.8 turbo; 2005/2006; GASOLINA; PRATA, (câmbio borboleta; manual do proprietário)")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17.250,00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=HYPERLINK("https://leilaoonline.net/lote/detalhe/19614", "208")</f>
      </c>
      <c r="B37" s="4" t="s">
        <f>=HYPERLINK("https://leilaoonline.net/lote/detalhe/19614", "HONDA; PCX 150; 2015/2015; PRETA; GASOLINA")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7.200,00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=HYPERLINK("https://leilaoonline.net/lote/detalhe/19615", "209")</f>
      </c>
      <c r="B38" s="4" t="s">
        <f>=HYPERLINK("https://leilaoonline.net/lote/detalhe/19615", "IMP/ SUBARU LEGACY WS0B25; 1998/1998; VERMELHA; GASOLINA")</f>
      </c>
      <c r="C38" s="4" t="inlineStr">
        <is>
          <t>Não vendido</t>
        </is>
      </c>
      <c r="D38" s="4" t="inlineStr">
        <is>
          <t>42</t>
        </is>
      </c>
      <c r="E38" s="5" t="inlineStr">
        <is>
          <t>7.300,00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=HYPERLINK("https://leilaoonline.net/lote/detalhe/19665", "211")</f>
      </c>
      <c r="B39" s="4" t="s">
        <f>=HYPERLINK("https://leilaoonline.net/lote/detalhe/19665", "CITROEN C4L A 2L TEND; 2015/2015; PRATA; ALCO./GASOL")</f>
      </c>
      <c r="C39" s="4" t="inlineStr">
        <is>
          <t>Não vendido</t>
        </is>
      </c>
      <c r="D39" s="4" t="inlineStr">
        <is>
          <t>70</t>
        </is>
      </c>
      <c r="E39" s="5" t="inlineStr">
        <is>
          <t>29.500,00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=HYPERLINK("https://leilaoonline.net/lote/detalhe/19460", "211")</f>
      </c>
      <c r="B40" s="4" t="s">
        <f>=HYPERLINK("https://leilaoonline.net/lote/detalhe/19460", "I; FORD TRST "TRANSIT" MODIFICAR TP; 2010/2011; BRANCA, DIESEL")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10.150,00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=HYPERLINK("https://leilaoonline.net/lote/detalhe/19471", "213")</f>
      </c>
      <c r="B41" s="4" t="s">
        <f>=HYPERLINK("https://leilaoonline.net/lote/detalhe/19471", "FORD CARGO 815E; 2008/2009; BRANCA; DIESEL")</f>
      </c>
      <c r="C41" s="4" t="inlineStr">
        <is>
          <t>Não vendido</t>
        </is>
      </c>
      <c r="D41" s="4" t="inlineStr">
        <is>
          <t>32</t>
        </is>
      </c>
      <c r="E41" s="5" t="inlineStr">
        <is>
          <t>20.500,00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=HYPERLINK("https://leilaoonline.net/lote/detalhe/19465", "215")</f>
      </c>
      <c r="B42" s="4" t="s">
        <f>=HYPERLINK("https://leilaoonline.net/lote/detalhe/19465", "PÁ CARREGADERA; MARCA LIUGONG; MODELO 816C")</f>
      </c>
      <c r="C42" s="4" t="inlineStr">
        <is>
          <t>Não vendido</t>
        </is>
      </c>
      <c r="D42" s="4" t="inlineStr">
        <is>
          <t>16</t>
        </is>
      </c>
      <c r="E42" s="5" t="inlineStr">
        <is>
          <t>19.500,00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=HYPERLINK("https://leilaoonline.net/lote/detalhe/19461", "218")</f>
      </c>
      <c r="B43" s="4" t="s">
        <f>=HYPERLINK("https://leilaoonline.net/lote/detalhe/19461", "I; FORD TRST "TRANSIT" MODIFICAR TP; 2010/2011; BRANCA, DIESEL")</f>
      </c>
      <c r="C43" s="4" t="inlineStr">
        <is>
          <t>Não vendido</t>
        </is>
      </c>
      <c r="D43" s="4" t="inlineStr">
        <is>
          <t>38</t>
        </is>
      </c>
      <c r="E43" s="5" t="inlineStr">
        <is>
          <t>9.300,00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=HYPERLINK("https://leilaoonline.net/lote/detalhe/19469", "220")</f>
      </c>
      <c r="B44" s="4" t="s">
        <f>=HYPERLINK("https://leilaoonline.net/lote/detalhe/19469", "I/ GM CORSA SUPER W; 1999/1999; GASOLINA; VERMELHA")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3.800,00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=HYPERLINK("https://leilaoonline.net/lote/detalhe/19445", "239")</f>
      </c>
      <c r="B45" s="4" t="s">
        <f>=HYPERLINK("https://leilaoonline.net/lote/detalhe/19445", " GM/ CELTA  1.0 LS, ANO/MOD 2011/2012, ALCO./GASOL.; PRATA")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7.750,00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=HYPERLINK("https://leilaoonline.net/lote/detalhe/19452", "250")</f>
      </c>
      <c r="B46" s="4" t="s">
        <f>=HYPERLINK("https://leilaoonline.net/lote/detalhe/19452", "HYUNDAI / TUCSON GLSB, ANO 2012/2013 AUTOMÁTICO, GASOLINA; PLACA FINAL 09")</f>
      </c>
      <c r="C46" s="4" t="inlineStr">
        <is>
          <t>Não vendido</t>
        </is>
      </c>
      <c r="D46" s="4" t="inlineStr">
        <is>
          <t>69</t>
        </is>
      </c>
      <c r="E46" s="5" t="inlineStr">
        <is>
          <t>25.500,00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=HYPERLINK("https://leilaoonline.net/lote/detalhe/19456", "303")</f>
      </c>
      <c r="B47" s="4" t="s">
        <f>=HYPERLINK("https://leilaoonline.net/lote/detalhe/19456", "FORD / CARGO 815 E; 2007/2008; BRANCA; DIESEL")</f>
      </c>
      <c r="C47" s="4" t="inlineStr">
        <is>
          <t>Não vendido</t>
        </is>
      </c>
      <c r="D47" s="4" t="inlineStr">
        <is>
          <t>10</t>
        </is>
      </c>
      <c r="E47" s="5" t="inlineStr">
        <is>
          <t>29.250,00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=HYPERLINK("https://leilaoonline.net/lote/detalhe/19455", "310")</f>
      </c>
      <c r="B48" s="4" t="s">
        <f>=HYPERLINK("https://leilaoonline.net/lote/detalhe/19455", "ROLO COMPACTADOR DYNAPAC MOD CG11; MOTOR AGRALE DIESEL")</f>
      </c>
      <c r="C48" s="4" t="inlineStr">
        <is>
          <t>Vendido</t>
        </is>
      </c>
      <c r="D48" s="4" t="inlineStr">
        <is>
          <t>52</t>
        </is>
      </c>
      <c r="E48" s="5" t="inlineStr">
        <is>
          <t>9.550,00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=HYPERLINK("https://leilaoonline.net/lote/detalhe/19449", "400")</f>
      </c>
      <c r="B49" s="4" t="s">
        <f>=HYPERLINK("https://leilaoonline.net/lote/detalhe/19449", "JOGO DE RODAS COM PNEUS 205/40/17")</f>
      </c>
      <c r="C49" s="4" t="inlineStr">
        <is>
          <t>Vendido</t>
        </is>
      </c>
      <c r="D49" s="4" t="inlineStr">
        <is>
          <t>22</t>
        </is>
      </c>
      <c r="E49" s="5" t="inlineStr">
        <is>
          <t>1.400,00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=HYPERLINK("https://leilaoonline.net/lote/detalhe/19451", "452")</f>
      </c>
      <c r="B50" s="4" t="s">
        <f>=HYPERLINK("https://leilaoonline.net/lote/detalhe/19451", "APROX. 22 PEÇAS DE TAMBORES DE FREIO, M. BENZ, VOLVO, OUTRAS MARCAS (SEM USO) 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600,00</t>
        </is>
      </c>
      <c r="F5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2026-06-15T22:25:20.00Z</dcterms:created>
  <dc:creator>Tellks Tecnologia</dc:creator>
  <cp:revision>0</cp:revision>
</cp:coreProperties>
</file>