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EQUIP. INDUSTRIAIS, PRENSAS PESADAS, GERADORES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22/04/2026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=HYPERLINK("https://leilaoonline.net/lote/detalhe/328259", "5000")</f>
      </c>
      <c r="B11" s="4" t="s">
        <f>=HYPERLINK("https://leilaoonline.net/lote/detalhe/328259", "[ VÍDEO ] GUILHOTINA HIDRÁULICA RIO NEGRO 3000 MM -  ANO 2003 - CORTA CHAPA ATÉ 1/2`M ( 12,7MM) - FUCIONANDO")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75.000,00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=HYPERLINK("https://leilaoonline.net/lote/detalhe/328262", "5001")</f>
      </c>
      <c r="B12" s="4" t="s">
        <f>=HYPERLINK("https://leilaoonline.net/lote/detalhe/328262", "PRENSA HIDRÁULICA 1000 TON VERSON .")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750.000,00</t>
        </is>
      </c>
      <c r="F12" s="4" t="inlineStr">
        <is>
          <t>5000.00</t>
        </is>
      </c>
    </row>
    <row collapsed="false" customFormat="false" customHeight="false" hidden="false" ht="12.1" outlineLevel="0" r="13">
      <c r="A13" s="5" t="s">
        <f>=HYPERLINK("https://leilaoonline.net/lote/detalhe/328263", "5002")</f>
      </c>
      <c r="B13" s="4" t="s">
        <f>=HYPERLINK("https://leilaoonline.net/lote/detalhe/328263", "PRENSA HIDRÁULICA 1000 TON  4 COLUNAS")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750.000,00</t>
        </is>
      </c>
      <c r="F13" s="4" t="inlineStr">
        <is>
          <t>5000.00</t>
        </is>
      </c>
    </row>
    <row collapsed="false" customFormat="false" customHeight="false" hidden="false" ht="12.1" outlineLevel="0" r="14">
      <c r="A14" s="5" t="s">
        <f>=HYPERLINK("https://leilaoonline.net/lote/detalhe/328264", "5003")</f>
      </c>
      <c r="B14" s="4" t="s">
        <f>=HYPERLINK("https://leilaoonline.net/lote/detalhe/328264", "CENTRO DE USINAGEM 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750.000,00</t>
        </is>
      </c>
      <c r="F14" s="4" t="inlineStr">
        <is>
          <t>5000.00</t>
        </is>
      </c>
    </row>
    <row collapsed="false" customFormat="false" customHeight="false" hidden="false" ht="12.1" outlineLevel="0" r="15">
      <c r="A15" s="5" t="s">
        <f>=HYPERLINK("https://leilaoonline.net/lote/detalhe/328271", "5004")</f>
      </c>
      <c r="B15" s="4" t="s">
        <f>=HYPERLINK("https://leilaoonline.net/lote/detalhe/328271", "INJETORA SANDRETTO  SÉRIE 9 HP FAST 1320/300 - ANO 2009")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110.000,00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=HYPERLINK("https://leilaoonline.net/lote/detalhe/328257", "6004")</f>
      </c>
      <c r="B16" s="4" t="s">
        <f>=HYPERLINK("https://leilaoonline.net/lote/detalhe/328257", "[ VÍDEO ] Gerador 850kva (sem motor)")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20.000,00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=HYPERLINK("https://leilaoonline.net/lote/detalhe/328245", "6005")</f>
      </c>
      <c r="B17" s="4" t="s">
        <f>=HYPERLINK("https://leilaoonline.net/lote/detalhe/328245", "Carrinho em inox com rodas para vender lanche cachorro quente.")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2.000,00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=HYPERLINK("https://leilaoonline.net/lote/detalhe/328226", "6009")</f>
      </c>
      <c r="B18" s="4" t="s">
        <f>=HYPERLINK("https://leilaoonline.net/lote/detalhe/328226", " Plataforma elevatória marca Sinoboom. Altura de trabalho 12 metros. Elétrica com baterias. Bom estado. Ano 2013")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65.000,00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=HYPERLINK("https://leilaoonline.net/lote/detalhe/328273", "6010")</f>
      </c>
      <c r="B19" s="4" t="s">
        <f>=HYPERLINK("https://leilaoonline.net/lote/detalhe/328273", "50 UN.  LUMINÁRIAS LED  ( TODA EM ALUMINIO ) 150W DE POTÊNCIA /BIVOLT - FUNCIONANDO ( NO ESTADO)")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4.500,00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=HYPERLINK("https://leilaoonline.net/lote/detalhe/328276", "6011")</f>
      </c>
      <c r="B20" s="4" t="s">
        <f>=HYPERLINK("https://leilaoonline.net/lote/detalhe/328276", "50 UN.  LUMINÁRIAS LED  ( TODA EM ALUMINIO ) 150W DE POTÊNCIA /BIVOLT - FUNCIONANDO ( NO ESTADO)")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4.500,00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=HYPERLINK("https://leilaoonline.net/lote/detalhe/328275", "6012")</f>
      </c>
      <c r="B21" s="4" t="s">
        <f>=HYPERLINK("https://leilaoonline.net/lote/detalhe/328275", "50 UN.  LUMINÁRIAS LED  ( TODA EM ALUMINIO ) 150W DE POTÊNCIA /BIVOLT - FUNCIONANDO ( NO ESTADO)")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4.500,00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=HYPERLINK("https://leilaoonline.net/lote/detalhe/328274", "6013")</f>
      </c>
      <c r="B22" s="4" t="s">
        <f>=HYPERLINK("https://leilaoonline.net/lote/detalhe/328274", "50 UN.  LUMINÁRIAS LED  ( TODA EM ALUMINIO ) 150W DE POTÊNCIA /BIVOLT - FUNCIONANDO ( NO ESTADO)")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4.500,00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=HYPERLINK("https://leilaoonline.net/lote/detalhe/328277", "6014")</f>
      </c>
      <c r="B23" s="4" t="s">
        <f>=HYPERLINK("https://leilaoonline.net/lote/detalhe/328277", "PORTA PALLETS - 34 MONTANTES E 198 LONGARINAS ( 7,06 MTS. DE ALTURA ) ( não acompanha protetores)")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45.000,00</t>
        </is>
      </c>
      <c r="F23" s="4" t="inlineStr">
        <is>
          <t>350.00</t>
        </is>
      </c>
    </row>
    <row collapsed="false" customFormat="false" customHeight="false" hidden="false" ht="12.1" outlineLevel="0" r="24">
      <c r="A24" s="5" t="s">
        <f>=HYPERLINK("https://leilaoonline.net/lote/detalhe/328212", "6019")</f>
      </c>
      <c r="B24" s="4" t="s">
        <f>=HYPERLINK("https://leilaoonline.net/lote/detalhe/328212", " Aprox. 27 unidades de Bobinas 24V")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=HYPERLINK("https://leilaoonline.net/lote/detalhe/328260", "6020")</f>
      </c>
      <c r="B25" s="4" t="s">
        <f>=HYPERLINK("https://leilaoonline.net/lote/detalhe/328260", "[ VÍDEO ] Motor Mercedes 352 funcionando")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8.500,00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=HYPERLINK("https://leilaoonline.net/lote/detalhe/328213", "6023")</f>
      </c>
      <c r="B26" s="4" t="s">
        <f>=HYPERLINK("https://leilaoonline.net/lote/detalhe/328213", "02 EIXOS CLARCK DIRECIONAL COMPLETO COM RODAS / PNEUS (4 RODAS E 4 PNEUS)")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7.500,00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=HYPERLINK("https://leilaoonline.net/lote/detalhe/328261", "6024")</f>
      </c>
      <c r="B27" s="4" t="s">
        <f>=HYPERLINK("https://leilaoonline.net/lote/detalhe/328261", "LOTE DE MATERIAS DIVERSOS SENDO; (LT03)(1 Impressora HP LaserJet Pro MFP M428fdw / 1 Impressora Epson L395 / 1 Impresora HP colorida  / 8 toners  / 2 Mouse sem fio  / 1 Teclado com fio  / 2 Celular Samsung A03 Core/1 Tv 60" HQ")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2.000,00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=HYPERLINK("https://leilaoonline.net/lote/detalhe/328219", "6027")</f>
      </c>
      <c r="B28" s="4" t="s">
        <f>=HYPERLINK("https://leilaoonline.net/lote/detalhe/328219", "CONTAINER 6 MTS")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8.000,00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=HYPERLINK("https://leilaoonline.net/lote/detalhe/328210", "6028")</f>
      </c>
      <c r="B29" s="4" t="s">
        <f>=HYPERLINK("https://leilaoonline.net/lote/detalhe/328210", " 02  tanques de caminhão")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500,00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=HYPERLINK("https://leilaoonline.net/lote/detalhe/328211", "6030")</f>
      </c>
      <c r="B30" s="4" t="s">
        <f>=HYPERLINK("https://leilaoonline.net/lote/detalhe/328211", " Maquina de rebitar freio")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2.000,00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=HYPERLINK("https://leilaoonline.net/lote/detalhe/328216", "6033")</f>
      </c>
      <c r="B31" s="4" t="s">
        <f>=HYPERLINK("https://leilaoonline.net/lote/detalhe/328216", "1 Compressor")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7.000,00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=HYPERLINK("https://leilaoonline.net/lote/detalhe/328214", "6034")</f>
      </c>
      <c r="B32" s="4" t="s">
        <f>=HYPERLINK("https://leilaoonline.net/lote/detalhe/328214", " 4 tomadas de força sendo; 2  - Eaton 8 marchas, 1 - Eaton 10 marchas e1 -ZF")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2.000,00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=HYPERLINK("https://leilaoonline.net/lote/detalhe/328215", "6035")</f>
      </c>
      <c r="B33" s="4" t="s">
        <f>=HYPERLINK("https://leilaoonline.net/lote/detalhe/328215", " 7 filtros Tecfil  PSL523")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2.900,00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=HYPERLINK("https://leilaoonline.net/lote/detalhe/328217", "6041")</f>
      </c>
      <c r="B34" s="4" t="s">
        <f>=HYPERLINK("https://leilaoonline.net/lote/detalhe/328217", " Tanque Coral 2.000 litros com Bomba Andrade Masp 51. Marcas Jacto/Andrade. Ano 2010")</f>
      </c>
      <c r="C34" s="4" t="inlineStr">
        <is>
          <t>Aguardando</t>
        </is>
      </c>
      <c r="D34" s="4" t="inlineStr">
        <is>
          <t>0</t>
        </is>
      </c>
      <c r="E34" s="5" t="inlineStr">
        <is>
          <t>14.000,00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=HYPERLINK("https://leilaoonline.net/lote/detalhe/328218", "6044")</f>
      </c>
      <c r="B35" s="4" t="s">
        <f>=HYPERLINK("https://leilaoonline.net/lote/detalhe/328218", " DIFERENCIAL VOLVO FH 400 ANO 2010")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15.000,00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=HYPERLINK("https://leilaoonline.net/lote/detalhe/328221", "6112")</f>
      </c>
      <c r="B36" s="4" t="s">
        <f>=HYPERLINK("https://leilaoonline.net/lote/detalhe/328221", " Aprox. 124 Itens de peças para Rompedor Pneumático Tex 31/41. (Veja o Descritivo)")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2.000,00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=HYPERLINK("https://leilaoonline.net/lote/detalhe/328220", "6113")</f>
      </c>
      <c r="B37" s="4" t="s">
        <f>=HYPERLINK("https://leilaoonline.net/lote/detalhe/328220", " Aprox. 50 Peças de Veiculos Fiat, GM e VW. (Veja o Descritivo)")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400,00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=HYPERLINK("https://leilaoonline.net/lote/detalhe/328222", "6114")</f>
      </c>
      <c r="B38" s="4" t="s">
        <f>=HYPERLINK("https://leilaoonline.net/lote/detalhe/328222", "Motor diesel Rhino 6 Cilindros para Escavadeira New Holland E385")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19.000,00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=HYPERLINK("https://leilaoonline.net/lote/detalhe/328223", "6115")</f>
      </c>
      <c r="B39" s="4" t="s">
        <f>=HYPERLINK("https://leilaoonline.net/lote/detalhe/328223", "Motor diesel Rhino 6 Cilindros para Escavadeira New Holland E385")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19.000,00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=HYPERLINK("https://leilaoonline.net/lote/detalhe/328224", "6116")</f>
      </c>
      <c r="B40" s="4" t="s">
        <f>=HYPERLINK("https://leilaoonline.net/lote/detalhe/328224", " Aprox. 37 unidades de Punhos para Perfuratriz e Bitz Botão. Veja especificações")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11.000,00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=HYPERLINK("https://leilaoonline.net/lote/detalhe/328246", "6120")</f>
      </c>
      <c r="B41" s="4" t="s">
        <f>=HYPERLINK("https://leilaoonline.net/lote/detalhe/328246", "Dobradiças aprox 10 mil unid")</f>
      </c>
      <c r="C41" s="4" t="inlineStr">
        <is>
          <t>Aguardando</t>
        </is>
      </c>
      <c r="D41" s="4" t="inlineStr">
        <is>
          <t>0</t>
        </is>
      </c>
      <c r="E41" s="5" t="inlineStr">
        <is>
          <t>1.500,00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=HYPERLINK("https://leilaoonline.net/lote/detalhe/328247", "6121")</f>
      </c>
      <c r="B42" s="4" t="s">
        <f>=HYPERLINK("https://leilaoonline.net/lote/detalhe/328247", "Dobradiças aprox 10 mil unid")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=HYPERLINK("https://leilaoonline.net/lote/detalhe/328248", "6122")</f>
      </c>
      <c r="B43" s="4" t="s">
        <f>=HYPERLINK("https://leilaoonline.net/lote/detalhe/328248", "Caixa Pallet 80x80x65 cm  marca John Deere PY2215")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=HYPERLINK("https://leilaoonline.net/lote/detalhe/328228", "6200")</f>
      </c>
      <c r="B44" s="4" t="s">
        <f>=HYPERLINK("https://leilaoonline.net/lote/detalhe/328228", " 02 Unidades de Resfriadores em aço inox para refrigerante 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18.000,00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=HYPERLINK("https://leilaoonline.net/lote/detalhe/328227", "6201")</f>
      </c>
      <c r="B45" s="4" t="s">
        <f>=HYPERLINK("https://leilaoonline.net/lote/detalhe/328227", " 02 Carregadores de bateria – marca Adelco 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6.000,00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=HYPERLINK("https://leilaoonline.net/lote/detalhe/328242", "6501")</f>
      </c>
      <c r="B46" s="4" t="s">
        <f>=HYPERLINK("https://leilaoonline.net/lote/detalhe/328242", " Gerador de Fluxo de Ar Modelo GF-2000")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150,00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=HYPERLINK("https://leilaoonline.net/lote/detalhe/328229", "6502")</f>
      </c>
      <c r="B47" s="4" t="s">
        <f>=HYPERLINK("https://leilaoonline.net/lote/detalhe/328229", " Gerador de Fluxo de Ar Modelo GF-2000")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150,00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=HYPERLINK("https://leilaoonline.net/lote/detalhe/328240", "6503")</f>
      </c>
      <c r="B48" s="4" t="s">
        <f>=HYPERLINK("https://leilaoonline.net/lote/detalhe/328240", " Gerador de Fluxo de Ar Modelo GF-2000")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150,00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=HYPERLINK("https://leilaoonline.net/lote/detalhe/328231", "6504")</f>
      </c>
      <c r="B49" s="4" t="s">
        <f>=HYPERLINK("https://leilaoonline.net/lote/detalhe/328231", " Gerador de Fluxo de Ar Modelo GF-2000")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150,00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=HYPERLINK("https://leilaoonline.net/lote/detalhe/328230", "6506")</f>
      </c>
      <c r="B50" s="4" t="s">
        <f>=HYPERLINK("https://leilaoonline.net/lote/detalhe/328230", " Gerador de Fluxo de Ar Modelo GF-2000")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150,00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=HYPERLINK("https://leilaoonline.net/lote/detalhe/328233", "6507")</f>
      </c>
      <c r="B51" s="4" t="s">
        <f>=HYPERLINK("https://leilaoonline.net/lote/detalhe/328233", " Gerador de Fluxo de Ar Modelo GF-2000")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150,00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=HYPERLINK("https://leilaoonline.net/lote/detalhe/328235", "6508")</f>
      </c>
      <c r="B52" s="4" t="s">
        <f>=HYPERLINK("https://leilaoonline.net/lote/detalhe/328235", " Gerador de Fluxo de Ar Modelo GF-2000")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150,00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=HYPERLINK("https://leilaoonline.net/lote/detalhe/328232", "6509")</f>
      </c>
      <c r="B53" s="4" t="s">
        <f>=HYPERLINK("https://leilaoonline.net/lote/detalhe/328232", " Gerador de Fluxo de Ar Modelo GF-2000")</f>
      </c>
      <c r="C53" s="4" t="inlineStr">
        <is>
          <t>Aguardando</t>
        </is>
      </c>
      <c r="D53" s="4" t="inlineStr">
        <is>
          <t>0</t>
        </is>
      </c>
      <c r="E53" s="5" t="inlineStr">
        <is>
          <t>150,00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=HYPERLINK("https://leilaoonline.net/lote/detalhe/328244", "6510")</f>
      </c>
      <c r="B54" s="4" t="s">
        <f>=HYPERLINK("https://leilaoonline.net/lote/detalhe/328244", " Gerador de Fluxo de Ar Modelo GF-2000")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150,00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=HYPERLINK("https://leilaoonline.net/lote/detalhe/328234", "6511")</f>
      </c>
      <c r="B55" s="4" t="s">
        <f>=HYPERLINK("https://leilaoonline.net/lote/detalhe/328234", " Gerador de Fluxo de Ar Modelo GF-2000")</f>
      </c>
      <c r="C55" s="4" t="inlineStr">
        <is>
          <t>Aguardando</t>
        </is>
      </c>
      <c r="D55" s="4" t="inlineStr">
        <is>
          <t>0</t>
        </is>
      </c>
      <c r="E55" s="5" t="inlineStr">
        <is>
          <t>150,00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=HYPERLINK("https://leilaoonline.net/lote/detalhe/328243", "6512")</f>
      </c>
      <c r="B56" s="4" t="s">
        <f>=HYPERLINK("https://leilaoonline.net/lote/detalhe/328243", " Gerador de Fluxo de Ar Modelo GF-2000")</f>
      </c>
      <c r="C56" s="4" t="inlineStr">
        <is>
          <t>Aguardando</t>
        </is>
      </c>
      <c r="D56" s="4" t="inlineStr">
        <is>
          <t>0</t>
        </is>
      </c>
      <c r="E56" s="5" t="inlineStr">
        <is>
          <t>150,00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=HYPERLINK("https://leilaoonline.net/lote/detalhe/328239", "6513")</f>
      </c>
      <c r="B57" s="4" t="s">
        <f>=HYPERLINK("https://leilaoonline.net/lote/detalhe/328239", " Gerador de Fluxo de Ar Modelo GF-2000")</f>
      </c>
      <c r="C57" s="4" t="inlineStr">
        <is>
          <t>Aguardando</t>
        </is>
      </c>
      <c r="D57" s="4" t="inlineStr">
        <is>
          <t>0</t>
        </is>
      </c>
      <c r="E57" s="5" t="inlineStr">
        <is>
          <t>150,00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=HYPERLINK("https://leilaoonline.net/lote/detalhe/328238", "6514")</f>
      </c>
      <c r="B58" s="4" t="s">
        <f>=HYPERLINK("https://leilaoonline.net/lote/detalhe/328238", " Gerador de Fluxo de Ar Modelo GF-2000")</f>
      </c>
      <c r="C58" s="4" t="inlineStr">
        <is>
          <t>Aguardando</t>
        </is>
      </c>
      <c r="D58" s="4" t="inlineStr">
        <is>
          <t>0</t>
        </is>
      </c>
      <c r="E58" s="5" t="inlineStr">
        <is>
          <t>150,00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=HYPERLINK("https://leilaoonline.net/lote/detalhe/328237", "6515")</f>
      </c>
      <c r="B59" s="4" t="s">
        <f>=HYPERLINK("https://leilaoonline.net/lote/detalhe/328237", " Gerador de Fluxo de Ar Modelo GF-2000")</f>
      </c>
      <c r="C59" s="4" t="inlineStr">
        <is>
          <t>Aguardando</t>
        </is>
      </c>
      <c r="D59" s="4" t="inlineStr">
        <is>
          <t>0</t>
        </is>
      </c>
      <c r="E59" s="5" t="inlineStr">
        <is>
          <t>150,00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=HYPERLINK("https://leilaoonline.net/lote/detalhe/328236", "6516")</f>
      </c>
      <c r="B60" s="4" t="s">
        <f>=HYPERLINK("https://leilaoonline.net/lote/detalhe/328236", " Gerador de Fluxo de Ar Modelo GF-2000")</f>
      </c>
      <c r="C60" s="4" t="inlineStr">
        <is>
          <t>Aguardando</t>
        </is>
      </c>
      <c r="D60" s="4" t="inlineStr">
        <is>
          <t>0</t>
        </is>
      </c>
      <c r="E60" s="5" t="inlineStr">
        <is>
          <t>150,00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=HYPERLINK("https://leilaoonline.net/lote/detalhe/328241", "6517")</f>
      </c>
      <c r="B61" s="4" t="s">
        <f>=HYPERLINK("https://leilaoonline.net/lote/detalhe/328241", " Gerador de Fluxo de Ar Modelo GF-2000")</f>
      </c>
      <c r="C61" s="4" t="inlineStr">
        <is>
          <t>Aguardando</t>
        </is>
      </c>
      <c r="D61" s="4" t="inlineStr">
        <is>
          <t>0</t>
        </is>
      </c>
      <c r="E61" s="5" t="inlineStr">
        <is>
          <t>150,00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=HYPERLINK("https://leilaoonline.net/lote/detalhe/328258", "6518")</f>
      </c>
      <c r="B62" s="4" t="s">
        <f>=HYPERLINK("https://leilaoonline.net/lote/detalhe/328258", "Grupo Gerador de energia 50 kVa Motor Detroit 4 cilindros. Diesel")</f>
      </c>
      <c r="C62" s="4" t="inlineStr">
        <is>
          <t>Aguardando</t>
        </is>
      </c>
      <c r="D62" s="4" t="inlineStr">
        <is>
          <t>0</t>
        </is>
      </c>
      <c r="E62" s="5" t="inlineStr">
        <is>
          <t>9.000,00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=HYPERLINK("https://leilaoonline.net/lote/detalhe/328272", "7039")</f>
      </c>
      <c r="B63" s="4" t="s">
        <f>=HYPERLINK("https://leilaoonline.net/lote/detalhe/328272", "Rompedor Montamber SC-36 ano 2011. SEM USO")</f>
      </c>
      <c r="C63" s="4" t="inlineStr">
        <is>
          <t>Aguardando</t>
        </is>
      </c>
      <c r="D63" s="4" t="inlineStr">
        <is>
          <t>0</t>
        </is>
      </c>
      <c r="E63" s="5" t="inlineStr">
        <is>
          <t>15.000,00</t>
        </is>
      </c>
      <c r="F63" s="4" t="inlineStr">
        <is>
          <t>750.00</t>
        </is>
      </c>
    </row>
    <row collapsed="false" customFormat="false" customHeight="false" hidden="false" ht="12.1" outlineLevel="0" r="64">
      <c r="A64" s="5" t="s">
        <f>=HYPERLINK("https://leilaoonline.net/lote/detalhe/328225", "7040")</f>
      </c>
      <c r="B64" s="4" t="s">
        <f>=HYPERLINK("https://leilaoonline.net/lote/detalhe/328225", "Rompedor Montamber SC-36 ano 2011. SEM USO")</f>
      </c>
      <c r="C64" s="4" t="inlineStr">
        <is>
          <t>Aguardando</t>
        </is>
      </c>
      <c r="D64" s="4" t="inlineStr">
        <is>
          <t>0</t>
        </is>
      </c>
      <c r="E64" s="5" t="inlineStr">
        <is>
          <t>15.000,00</t>
        </is>
      </c>
      <c r="F64" s="4" t="inlineStr">
        <is>
          <t>750.00</t>
        </is>
      </c>
    </row>
    <row collapsed="false" customFormat="false" customHeight="false" hidden="false" ht="12.1" outlineLevel="0" r="65">
      <c r="A65" s="5" t="s">
        <f>=HYPERLINK("https://leilaoonline.net/lote/detalhe/328268", "7041")</f>
      </c>
      <c r="B65" s="4" t="s">
        <f>=HYPERLINK("https://leilaoonline.net/lote/detalhe/328268", "UNIDADE HIDRÁULICA")</f>
      </c>
      <c r="C65" s="4" t="inlineStr">
        <is>
          <t>Aguardando</t>
        </is>
      </c>
      <c r="D65" s="4" t="inlineStr">
        <is>
          <t>0</t>
        </is>
      </c>
      <c r="E65" s="5" t="inlineStr">
        <is>
          <t>12.500,00</t>
        </is>
      </c>
      <c r="F65" s="4" t="inlineStr">
        <is>
          <t>350.00</t>
        </is>
      </c>
    </row>
    <row collapsed="false" customFormat="false" customHeight="false" hidden="false" ht="12.1" outlineLevel="0" r="66">
      <c r="A66" s="5" t="s">
        <f>=HYPERLINK("https://leilaoonline.net/lote/detalhe/328265", "7042")</f>
      </c>
      <c r="B66" s="4" t="s">
        <f>=HYPERLINK("https://leilaoonline.net/lote/detalhe/328265", "UNIDADE HIDRÁULICA")</f>
      </c>
      <c r="C66" s="4" t="inlineStr">
        <is>
          <t>Aguardando</t>
        </is>
      </c>
      <c r="D66" s="4" t="inlineStr">
        <is>
          <t>0</t>
        </is>
      </c>
      <c r="E66" s="5" t="inlineStr">
        <is>
          <t>12.500,00</t>
        </is>
      </c>
      <c r="F66" s="4" t="inlineStr">
        <is>
          <t>350.00</t>
        </is>
      </c>
    </row>
    <row collapsed="false" customFormat="false" customHeight="false" hidden="false" ht="12.1" outlineLevel="0" r="67">
      <c r="A67" s="5" t="s">
        <f>=HYPERLINK("https://leilaoonline.net/lote/detalhe/328267", "7043")</f>
      </c>
      <c r="B67" s="4" t="s">
        <f>=HYPERLINK("https://leilaoonline.net/lote/detalhe/328267", "UNIDADE HIDRÁULICA")</f>
      </c>
      <c r="C67" s="4" t="inlineStr">
        <is>
          <t>Aguardando</t>
        </is>
      </c>
      <c r="D67" s="4" t="inlineStr">
        <is>
          <t>0</t>
        </is>
      </c>
      <c r="E67" s="5" t="inlineStr">
        <is>
          <t>12.500,00</t>
        </is>
      </c>
      <c r="F67" s="4" t="inlineStr">
        <is>
          <t>350.00</t>
        </is>
      </c>
    </row>
    <row collapsed="false" customFormat="false" customHeight="false" hidden="false" ht="12.1" outlineLevel="0" r="68">
      <c r="A68" s="5" t="s">
        <f>=HYPERLINK("https://leilaoonline.net/lote/detalhe/328254", "7044")</f>
      </c>
      <c r="B68" s="4" t="s">
        <f>=HYPERLINK("https://leilaoonline.net/lote/detalhe/328254", " 03 UN. ROLAMENTO DE GIRO ( SEM USO/NO ESTADO)")</f>
      </c>
      <c r="C68" s="4" t="inlineStr">
        <is>
          <t>Aguardando</t>
        </is>
      </c>
      <c r="D68" s="4" t="inlineStr">
        <is>
          <t>0</t>
        </is>
      </c>
      <c r="E68" s="5" t="inlineStr">
        <is>
          <t>22.000,00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=HYPERLINK("https://leilaoonline.net/lote/detalhe/328253", "7045")</f>
      </c>
      <c r="B69" s="4" t="s">
        <f>=HYPERLINK("https://leilaoonline.net/lote/detalhe/328253", " 06 UN. REDUTORES USADOS 1X60 - PARA MOTOR 50HP PRÓPRIO ( PARA EXTRUSÃO PARA FAZER CANOS)")</f>
      </c>
      <c r="C69" s="4" t="inlineStr">
        <is>
          <t>Aguardando</t>
        </is>
      </c>
      <c r="D69" s="4" t="inlineStr">
        <is>
          <t>0</t>
        </is>
      </c>
      <c r="E69" s="5" t="inlineStr">
        <is>
          <t>85.000,00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=HYPERLINK("https://leilaoonline.net/lote/detalhe/328250", "7046")</f>
      </c>
      <c r="B70" s="4" t="s">
        <f>=HYPERLINK("https://leilaoonline.net/lote/detalhe/328250", " SOPRADOR MARCA ARZEN (SEM USO) - GM315M3 MIN. / MOTOR WEG 350 CV RPM 1190 - 440 VOLTS.")</f>
      </c>
      <c r="C70" s="4" t="inlineStr">
        <is>
          <t>Aguardando</t>
        </is>
      </c>
      <c r="D70" s="4" t="inlineStr">
        <is>
          <t>0</t>
        </is>
      </c>
      <c r="E70" s="5" t="inlineStr">
        <is>
          <t>150.000,00</t>
        </is>
      </c>
      <c r="F70" s="4" t="inlineStr">
        <is>
          <t>3000.00</t>
        </is>
      </c>
    </row>
    <row collapsed="false" customFormat="false" customHeight="false" hidden="false" ht="12.1" outlineLevel="0" r="71">
      <c r="A71" s="5" t="s">
        <f>=HYPERLINK("https://leilaoonline.net/lote/detalhe/328255", "7047")</f>
      </c>
      <c r="B71" s="4" t="s">
        <f>=HYPERLINK("https://leilaoonline.net/lote/detalhe/328255", " SECADOR MARCA PIOVANI ( NO ESTADO)")</f>
      </c>
      <c r="C71" s="4" t="inlineStr">
        <is>
          <t>Aguardando</t>
        </is>
      </c>
      <c r="D71" s="4" t="inlineStr">
        <is>
          <t>0</t>
        </is>
      </c>
      <c r="E71" s="5" t="inlineStr">
        <is>
          <t>2.100,00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=HYPERLINK("https://leilaoonline.net/lote/detalhe/328249", "7048")</f>
      </c>
      <c r="B72" s="4" t="s">
        <f>=HYPERLINK("https://leilaoonline.net/lote/detalhe/328249", " SECADOR DE GRÃO DE MATERIAL ESTRUSADO ( NO ESTADO)")</f>
      </c>
      <c r="C72" s="4" t="inlineStr">
        <is>
          <t>Aguardando</t>
        </is>
      </c>
      <c r="D72" s="4" t="inlineStr">
        <is>
          <t>0</t>
        </is>
      </c>
      <c r="E72" s="5" t="inlineStr">
        <is>
          <t>3.100,00</t>
        </is>
      </c>
      <c r="F72" s="4" t="inlineStr">
        <is>
          <t>300.00</t>
        </is>
      </c>
    </row>
    <row collapsed="false" customFormat="false" customHeight="false" hidden="false" ht="12.1" outlineLevel="0" r="73">
      <c r="A73" s="5" t="s">
        <f>=HYPERLINK("https://leilaoonline.net/lote/detalhe/328252", "7049")</f>
      </c>
      <c r="B73" s="4" t="s">
        <f>=HYPERLINK("https://leilaoonline.net/lote/detalhe/328252", " MISTURADOR DE PÓ DUPLO DE AÇO ( USADO)")</f>
      </c>
      <c r="C73" s="4" t="inlineStr">
        <is>
          <t>Aguardando</t>
        </is>
      </c>
      <c r="D73" s="4" t="inlineStr">
        <is>
          <t>0</t>
        </is>
      </c>
      <c r="E73" s="5" t="inlineStr">
        <is>
          <t>3.800,00</t>
        </is>
      </c>
      <c r="F73" s="4" t="inlineStr">
        <is>
          <t>300.00</t>
        </is>
      </c>
    </row>
    <row collapsed="false" customFormat="false" customHeight="false" hidden="false" ht="12.1" outlineLevel="0" r="74">
      <c r="A74" s="5" t="s">
        <f>=HYPERLINK("https://leilaoonline.net/lote/detalhe/328256", "7050")</f>
      </c>
      <c r="B74" s="4" t="s">
        <f>=HYPERLINK("https://leilaoonline.net/lote/detalhe/328256", " INJETORA REFORMADA MARCA NETSTAL HP 3000")</f>
      </c>
      <c r="C74" s="4" t="inlineStr">
        <is>
          <t>Aguardando</t>
        </is>
      </c>
      <c r="D74" s="4" t="inlineStr">
        <is>
          <t>0</t>
        </is>
      </c>
      <c r="E74" s="5" t="inlineStr">
        <is>
          <t>85.000,00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=HYPERLINK("https://leilaoonline.net/lote/detalhe/328251", "7052")</f>
      </c>
      <c r="B75" s="4" t="s">
        <f>=HYPERLINK("https://leilaoonline.net/lote/detalhe/328251", " FREZA TÓZ UNIVESAL MESA 220X60 MM - ( NO ESTADO)")</f>
      </c>
      <c r="C75" s="4" t="inlineStr">
        <is>
          <t>Aguardando</t>
        </is>
      </c>
      <c r="D75" s="4" t="inlineStr">
        <is>
          <t>0</t>
        </is>
      </c>
      <c r="E75" s="5" t="inlineStr">
        <is>
          <t>35.000,00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=HYPERLINK("https://leilaoonline.net/lote/detalhe/328266", "7053")</f>
      </c>
      <c r="B76" s="4" t="s">
        <f>=HYPERLINK("https://leilaoonline.net/lote/detalhe/328266", "UNIDADE HIDRÁULICA")</f>
      </c>
      <c r="C76" s="4" t="inlineStr">
        <is>
          <t>Aguardando</t>
        </is>
      </c>
      <c r="D76" s="4" t="inlineStr">
        <is>
          <t>0</t>
        </is>
      </c>
      <c r="E76" s="5" t="inlineStr">
        <is>
          <t>12.500,00</t>
        </is>
      </c>
      <c r="F76" s="4" t="inlineStr">
        <is>
          <t>350.00</t>
        </is>
      </c>
    </row>
    <row collapsed="false" customFormat="false" customHeight="false" hidden="false" ht="12.1" outlineLevel="0" r="77">
      <c r="A77" s="5" t="s">
        <f>=HYPERLINK("https://leilaoonline.net/lote/detalhe/328269", "7055")</f>
      </c>
      <c r="B77" s="4" t="s">
        <f>=HYPERLINK("https://leilaoonline.net/lote/detalhe/328269", "GERADORA DE ENGRENAGEM - RENANIA MODULO 12 - COMPLETA")</f>
      </c>
      <c r="C77" s="4" t="inlineStr">
        <is>
          <t>Aguardando</t>
        </is>
      </c>
      <c r="D77" s="4" t="inlineStr">
        <is>
          <t>0</t>
        </is>
      </c>
      <c r="E77" s="5" t="inlineStr">
        <is>
          <t>250.000,00</t>
        </is>
      </c>
      <c r="F77" s="4" t="inlineStr">
        <is>
          <t>2000.00</t>
        </is>
      </c>
    </row>
    <row collapsed="false" customFormat="false" customHeight="false" hidden="false" ht="12.1" outlineLevel="0" r="78">
      <c r="A78" s="5" t="s">
        <f>=HYPERLINK("https://leilaoonline.net/lote/detalhe/328270", "7056")</f>
      </c>
      <c r="B78" s="4" t="s">
        <f>=HYPERLINK("https://leilaoonline.net/lote/detalhe/328270", "15 UN.  - BOMBAS DE REFRIGERAÇÃO")</f>
      </c>
      <c r="C78" s="4" t="inlineStr">
        <is>
          <t>Aguardando</t>
        </is>
      </c>
      <c r="D78" s="4" t="inlineStr">
        <is>
          <t>0</t>
        </is>
      </c>
      <c r="E78" s="5" t="inlineStr">
        <is>
          <t>3.800,00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=HYPERLINK("https://leilaoonline.net/lote/detalhe/328278", "7057")</f>
      </c>
      <c r="B79" s="4" t="s">
        <f>=HYPERLINK("https://leilaoonline.net/lote/detalhe/328278", "COMPRESSOR DE AR COMPRIMIDO - WAYNE W900 - 425 LITROS 15 HP 220/380V")</f>
      </c>
      <c r="C79" s="4" t="inlineStr">
        <is>
          <t>Aguardando</t>
        </is>
      </c>
      <c r="D79" s="4" t="inlineStr">
        <is>
          <t>0</t>
        </is>
      </c>
      <c r="E79" s="5" t="inlineStr">
        <is>
          <t>7.200,00</t>
        </is>
      </c>
      <c r="F79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2026-04-08T19:57:29.00Z</dcterms:created>
  <dc:creator>Tellks Tecnologia</dc:creator>
  <cp:revision>0</cp:revision>
</cp:coreProperties>
</file>