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LAVADORAS, SECADORAS, ELETRODOMÉSTICOS, VINHOS, MÁQUINAS, GERADORES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17/03/2026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=HYPERLINK("https://leilaoonline.net/lote/detalhe/322944", "001")</f>
      </c>
      <c r="B11" s="4" t="s">
        <f>=HYPERLINK("https://leilaoonline.net/lote/detalhe/322944", "APROX. 1.000 KG - ASFERIX FF PLUS ( PARA FORTIFICAR FARINHA DE TRIGO ) 40 SACOS DE 25 KG CADA ( 8 SACOS RASGADOS ) SEM GARANTIAS/ NO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100,00</t>
        </is>
      </c>
      <c r="F11" s="4" t="inlineStr">
        <is>
          <t>10.00</t>
        </is>
      </c>
    </row>
    <row collapsed="false" customFormat="false" customHeight="false" hidden="false" ht="12.1" outlineLevel="0" r="12">
      <c r="A12" s="5" t="s">
        <f>=HYPERLINK("https://leilaoonline.net/lote/detalhe/322913", "002")</f>
      </c>
      <c r="B12" s="4" t="s">
        <f>=HYPERLINK("https://leilaoonline.net/lote/detalhe/322913", " LOTE COM LUMINÁRIAS DIVERAS EM LED E OUTROS - SEM GARANTIA")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=HYPERLINK("https://leilaoonline.net/lote/detalhe/322931", "003")</f>
      </c>
      <c r="B13" s="4" t="s">
        <f>=HYPERLINK("https://leilaoonline.net/lote/detalhe/322931", " PORTA CORTA FOGO 0,90 X 2,10 MTS. - MARCA ZEUS DO BRASIL ( SEM USO PODENDO CONTER LEVES DETALHES ESTETICOS ( SEM GARANTIA)")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390,00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=HYPERLINK("https://leilaoonline.net/lote/detalhe/322964", "004")</f>
      </c>
      <c r="B14" s="4" t="s">
        <f>=HYPERLINK("https://leilaoonline.net/lote/detalhe/322964", "LOTE COM 05 UN. PORTAS CORTA FOGO MARCA ZEUS DO BRASIL - SEM USO PODENSO CONTER DETALHES ESTÉTICOS -")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1.890,00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=HYPERLINK("https://leilaoonline.net/lote/detalhe/322914", "005")</f>
      </c>
      <c r="B15" s="4" t="s">
        <f>=HYPERLINK("https://leilaoonline.net/lote/detalhe/322914", " 08 UN. MATERIAIS DIVERSOS SENDO; ( 03 escovas secadoras , 02 secador 1 cooler pc, e 02 suporte para microfone ) TODOS SEM USO - SEM GARANTIAS")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=HYPERLINK("https://leilaoonline.net/lote/detalhe/322911", "006")</f>
      </c>
      <c r="B16" s="4" t="s">
        <f>=HYPERLINK("https://leilaoonline.net/lote/detalhe/322911", " LOTE COM DIVERSOS ITENS, FIOS E OUTROS")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=HYPERLINK("https://leilaoonline.net/lote/detalhe/322930", "007")</f>
      </c>
      <c r="B17" s="4" t="s">
        <f>=HYPERLINK("https://leilaoonline.net/lote/detalhe/322930", " PORTA CORTA FOGO 0,90 X 2,10 MTS. - MARCA ZEUS DO BRASIL ( SEM USO PODENDO CONTER LEVES DETALHES ESTETICOS ( SEM GARANTIA)")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390,00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=HYPERLINK("https://leilaoonline.net/lote/detalhe/322934", "008")</f>
      </c>
      <c r="B18" s="4" t="s">
        <f>=HYPERLINK("https://leilaoonline.net/lote/detalhe/322934", " PORTA CORTA FOGO 0,90 X 2,10 MTS. - MARCA ZEUS DO BRASIL ( SEM USO PODENDO CONTER LEVES DETALHES ESTETICOS ( SEM GARANTIA)")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390,00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=HYPERLINK("https://leilaoonline.net/lote/detalhe/322925", "009")</f>
      </c>
      <c r="B19" s="4" t="s">
        <f>=HYPERLINK("https://leilaoonline.net/lote/detalhe/322925", " PORTA CORTA FOGO 0,90 X 2,10 MTS. - MARCA ZEUS DO BRASIL ( SEM USO PODENDO CONTER LEVES DETALHES ESTETICOS ( SEM GARANTIA)")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390,00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=HYPERLINK("https://leilaoonline.net/lote/detalhe/322945", "010")</f>
      </c>
      <c r="B20" s="4" t="s">
        <f>=HYPERLINK("https://leilaoonline.net/lote/detalhe/322945", " APROX. 20 UN. - SUPORTE DE PARA CHOQUE DE F-250")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490,00</t>
        </is>
      </c>
      <c r="F20" s="4" t="inlineStr">
        <is>
          <t>30.00</t>
        </is>
      </c>
    </row>
    <row collapsed="false" customFormat="false" customHeight="false" hidden="false" ht="12.1" outlineLevel="0" r="21">
      <c r="A21" s="5" t="s">
        <f>=HYPERLINK("https://leilaoonline.net/lote/detalhe/322927", "011")</f>
      </c>
      <c r="B21" s="4" t="s">
        <f>=HYPERLINK("https://leilaoonline.net/lote/detalhe/322927", " PORTA CORTA FOGO 0,90 X 2,10 MTS. - MARCA ZEUS DO BRASIL ( SEM USO PODENDO CONTER LEVES DETALHES ESTETICOS ( SEM GARANTIA)")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390,00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=HYPERLINK("https://leilaoonline.net/lote/detalhe/322953", "012")</f>
      </c>
      <c r="B22" s="4" t="s">
        <f>=HYPERLINK("https://leilaoonline.net/lote/detalhe/322953", " APROX. 16 UN. - DOBRADIÇAS DE F-1000/F-6000")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490,00</t>
        </is>
      </c>
      <c r="F22" s="4" t="inlineStr">
        <is>
          <t>30.00</t>
        </is>
      </c>
    </row>
    <row collapsed="false" customFormat="false" customHeight="false" hidden="false" ht="12.1" outlineLevel="0" r="23">
      <c r="A23" s="5" t="s">
        <f>=HYPERLINK("https://leilaoonline.net/lote/detalhe/322932", "013")</f>
      </c>
      <c r="B23" s="4" t="s">
        <f>=HYPERLINK("https://leilaoonline.net/lote/detalhe/322932", " PORTA CORTA FOGO 0,90 X 2,10 MTS. - MARCA ZEUS DO BRASIL ( SEM USO PODENDO CONTER LEVES DETALHES ESTETICOS ( SEM GARANTIA)")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390,00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=HYPERLINK("https://leilaoonline.net/lote/detalhe/322933", "014")</f>
      </c>
      <c r="B24" s="4" t="s">
        <f>=HYPERLINK("https://leilaoonline.net/lote/detalhe/322933", " PORTA CORTA FOGO 0,90 X 2,10 MTS. - MARCA ZEUS DO BRASIL ( SEM USO PODENDO CONTER LEVES DETALHES ESTETICOS ( SEM GARANTIA)")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390,00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=HYPERLINK("https://leilaoonline.net/lote/detalhe/322929", "015")</f>
      </c>
      <c r="B25" s="4" t="s">
        <f>=HYPERLINK("https://leilaoonline.net/lote/detalhe/322929", " PORTA CORTA FOGO 0,90 X 2,10 MTS. - MARCA ZEUS DO BRASIL ( SEM USO PODENDO CONTER LEVES DETALHES ESTETICOS ( SEM GARANTIA)")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390,00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=HYPERLINK("https://leilaoonline.net/lote/detalhe/322972", "016")</f>
      </c>
      <c r="B26" s="4" t="s">
        <f>=HYPERLINK("https://leilaoonline.net/lote/detalhe/322972", "01 GALÃO DE 20 LTS.  - FLUIDO PARA TRANSMISSÃO AUTOMÁTICA")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360,00</t>
        </is>
      </c>
      <c r="F26" s="4" t="inlineStr">
        <is>
          <t>30.00</t>
        </is>
      </c>
    </row>
    <row collapsed="false" customFormat="false" customHeight="false" hidden="false" ht="12.1" outlineLevel="0" r="27">
      <c r="A27" s="5" t="s">
        <f>=HYPERLINK("https://leilaoonline.net/lote/detalhe/322951", "017")</f>
      </c>
      <c r="B27" s="4" t="s">
        <f>=HYPERLINK("https://leilaoonline.net/lote/detalhe/322951", " APROX. 82 UN. - PEÇAS DIVERSAS ( DOBRADIÇAS/SUPORTE E OUTROS)")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490,00</t>
        </is>
      </c>
      <c r="F27" s="4" t="inlineStr">
        <is>
          <t>30.00</t>
        </is>
      </c>
    </row>
    <row collapsed="false" customFormat="false" customHeight="false" hidden="false" ht="12.1" outlineLevel="0" r="28">
      <c r="A28" s="5" t="s">
        <f>=HYPERLINK("https://leilaoonline.net/lote/detalhe/322973", "018")</f>
      </c>
      <c r="B28" s="4" t="s">
        <f>=HYPERLINK("https://leilaoonline.net/lote/detalhe/322973", "LOTE COM ITENS DIVERSOS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550,00</t>
        </is>
      </c>
      <c r="F28" s="4" t="inlineStr">
        <is>
          <t>30.00</t>
        </is>
      </c>
    </row>
    <row collapsed="false" customFormat="false" customHeight="false" hidden="false" ht="12.1" outlineLevel="0" r="29">
      <c r="A29" s="5" t="s">
        <f>=HYPERLINK("https://leilaoonline.net/lote/detalhe/325143", "019")</f>
      </c>
      <c r="B29" s="4" t="s">
        <f>=HYPERLINK("https://leilaoonline.net/lote/detalhe/325143", "02 UN. - PARACHOQUE DE CARRO ( NO ESTADO SEM GARANTIA)")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30.00</t>
        </is>
      </c>
    </row>
    <row collapsed="false" customFormat="false" customHeight="false" hidden="false" ht="12.1" outlineLevel="0" r="30">
      <c r="A30" s="5" t="s">
        <f>=HYPERLINK("https://leilaoonline.net/lote/detalhe/322926", "020")</f>
      </c>
      <c r="B30" s="4" t="s">
        <f>=HYPERLINK("https://leilaoonline.net/lote/detalhe/322926", " PORTA CORTA FOGO 0,90 X 2,10 MTS. - MARCA ZEUS DO BRASIL ( SEM USO PODENDO CONTER LEVES DETALHES ESTETICOS ( SEM GARANTIA)")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390,00</t>
        </is>
      </c>
      <c r="F30" s="4" t="inlineStr">
        <is>
          <t>20.00</t>
        </is>
      </c>
    </row>
    <row collapsed="false" customFormat="false" customHeight="false" hidden="false" ht="12.1" outlineLevel="0" r="31">
      <c r="A31" s="5" t="s">
        <f>=HYPERLINK("https://leilaoonline.net/lote/detalhe/325144", "021")</f>
      </c>
      <c r="B31" s="4" t="s">
        <f>=HYPERLINK("https://leilaoonline.net/lote/detalhe/325144", "LOTE COM DIVERSOS ITENS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390,00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=HYPERLINK("https://leilaoonline.net/lote/detalhe/322952", "022")</f>
      </c>
      <c r="B32" s="4" t="s">
        <f>=HYPERLINK("https://leilaoonline.net/lote/detalhe/322952", " LOTE GRANDE QUANTIDADE DE PEÇAS DA LATARIA PARA VEICULOS")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=HYPERLINK("https://leilaoonline.net/lote/detalhe/322947", "023")</f>
      </c>
      <c r="B33" s="4" t="s">
        <f>=HYPERLINK("https://leilaoonline.net/lote/detalhe/322947", " 14 UN. GALÕES DE DEION POLLY 20KG/ CADA")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=HYPERLINK("https://leilaoonline.net/lote/detalhe/322916", "024")</f>
      </c>
      <c r="B34" s="4" t="s">
        <f>=HYPERLINK("https://leilaoonline.net/lote/detalhe/322916", " LOTE COM VENTILADORES DE TETO / FALTANDO PEÇAS / SEM GARANTIAS")</f>
      </c>
      <c r="C34" s="4" t="inlineStr">
        <is>
          <t>Vendido</t>
        </is>
      </c>
      <c r="D34" s="4" t="inlineStr">
        <is>
          <t>1</t>
        </is>
      </c>
      <c r="E34" s="5" t="inlineStr">
        <is>
          <t>490,00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=HYPERLINK("https://leilaoonline.net/lote/detalhe/322949", "025")</f>
      </c>
      <c r="B35" s="4" t="s">
        <f>=HYPERLINK("https://leilaoonline.net/lote/detalhe/322949", " 03 UN. CAIXAS DE EMULSIFICANTE PARA PANIFICAÇÃO - CAIXA COM 20 KG/CADA")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=HYPERLINK("https://leilaoonline.net/lote/detalhe/322946", "027")</f>
      </c>
      <c r="B36" s="4" t="s">
        <f>=HYPERLINK("https://leilaoonline.net/lote/detalhe/322946", " 03 UN. CAIXAS DE VITAMINA C (ASCORBIC ACID) CAIXA COM 25 KG/CADA")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=HYPERLINK("https://leilaoonline.net/lote/detalhe/322910", "028")</f>
      </c>
      <c r="B37" s="4" t="s">
        <f>=HYPERLINK("https://leilaoonline.net/lote/detalhe/322910", " APROX. 60 UN. CÂMEARAS DE AR MARCA FAMESTIL / LACRADAS/SEM USO")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350,00</t>
        </is>
      </c>
      <c r="F37" s="4" t="inlineStr">
        <is>
          <t>20.00</t>
        </is>
      </c>
    </row>
    <row collapsed="false" customFormat="false" customHeight="false" hidden="false" ht="12.1" outlineLevel="0" r="38">
      <c r="A38" s="5" t="s">
        <f>=HYPERLINK("https://leilaoonline.net/lote/detalhe/322939", "029")</f>
      </c>
      <c r="B38" s="4" t="s">
        <f>=HYPERLINK("https://leilaoonline.net/lote/detalhe/322939", " LOTE CONTENDO; 02 TAPETES, 01 VENTILADOR E 01 PULVERIZADOR( PODENSDO SER SUCATAOU FALTAR PEÇAS")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320,00</t>
        </is>
      </c>
      <c r="F38" s="4" t="inlineStr">
        <is>
          <t>20.00</t>
        </is>
      </c>
    </row>
    <row collapsed="false" customFormat="false" customHeight="false" hidden="false" ht="12.1" outlineLevel="0" r="39">
      <c r="A39" s="5" t="s">
        <f>=HYPERLINK("https://leilaoonline.net/lote/detalhe/322912", "030")</f>
      </c>
      <c r="B39" s="4" t="s">
        <f>=HYPERLINK("https://leilaoonline.net/lote/detalhe/322912", " ADEGA DE VINHOS EM BOM ESTADO - 2,50 M ALTURA X 1,00 M LARGURA")</f>
      </c>
      <c r="C39" s="4" t="inlineStr">
        <is>
          <t>Vendido</t>
        </is>
      </c>
      <c r="D39" s="4" t="inlineStr">
        <is>
          <t>1</t>
        </is>
      </c>
      <c r="E39" s="5" t="inlineStr">
        <is>
          <t>490,00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=HYPERLINK("https://leilaoonline.net/lote/detalhe/322915", "031")</f>
      </c>
      <c r="B40" s="4" t="s">
        <f>=HYPERLINK("https://leilaoonline.net/lote/detalhe/322915", " ADEGA DE VINHOS EM BOM ESTADO - 2,50 M ALTURA X 1,00 M LARGURA")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490,00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=HYPERLINK("https://leilaoonline.net/lote/detalhe/322961", "032")</f>
      </c>
      <c r="B41" s="4" t="s">
        <f>=HYPERLINK("https://leilaoonline.net/lote/detalhe/322961", " 02 UN. AIR FRYER ( NOVAS SEM USO SEM GARANTIA)")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320,00</t>
        </is>
      </c>
      <c r="F41" s="4" t="inlineStr">
        <is>
          <t>20.00</t>
        </is>
      </c>
    </row>
    <row collapsed="false" customFormat="false" customHeight="false" hidden="false" ht="12.1" outlineLevel="0" r="42">
      <c r="A42" s="5" t="s">
        <f>=HYPERLINK("https://leilaoonline.net/lote/detalhe/322917", "033")</f>
      </c>
      <c r="B42" s="4" t="s">
        <f>=HYPERLINK("https://leilaoonline.net/lote/detalhe/322917", " LOTE DIVERSOS ( VENTILADORES E CIXAS DE SOM) - SEM GARANTIA")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490,00</t>
        </is>
      </c>
      <c r="F42" s="4" t="inlineStr">
        <is>
          <t>20.00</t>
        </is>
      </c>
    </row>
    <row collapsed="false" customFormat="false" customHeight="false" hidden="false" ht="12.1" outlineLevel="0" r="43">
      <c r="A43" s="5" t="s">
        <f>=HYPERLINK("https://leilaoonline.net/lote/detalhe/322907", "034")</f>
      </c>
      <c r="B43" s="4" t="s">
        <f>=HYPERLINK("https://leilaoonline.net/lote/detalhe/322907", " APROX. 52 UN. - FERRAMENTAS MANUAIS E OUTROS/SEM USO /SEM GARANTIAS")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=HYPERLINK("https://leilaoonline.net/lote/detalhe/322938", "035")</f>
      </c>
      <c r="B44" s="4" t="s">
        <f>=HYPERLINK("https://leilaoonline.net/lote/detalhe/322938", " 14 UN. LATAS DE COLORANTE ESPECIAL CONCENTRADO ( VENCIMENTO 2027) SEM GARANTIA")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=HYPERLINK("https://leilaoonline.net/lote/detalhe/322908", "037")</f>
      </c>
      <c r="B45" s="4" t="s">
        <f>=HYPERLINK("https://leilaoonline.net/lote/detalhe/322908", " 05 UN. -FILM DE PVC STRESH ( 1.400 METROS CADA ROLO)")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620,00</t>
        </is>
      </c>
      <c r="F45" s="4" t="inlineStr">
        <is>
          <t>20.00</t>
        </is>
      </c>
    </row>
    <row collapsed="false" customFormat="false" customHeight="false" hidden="false" ht="12.1" outlineLevel="0" r="46">
      <c r="A46" s="5" t="s">
        <f>=HYPERLINK("https://leilaoonline.net/lote/detalhe/322962", "038")</f>
      </c>
      <c r="B46" s="4" t="s">
        <f>=HYPERLINK("https://leilaoonline.net/lote/detalhe/322962", " LAVA E SECA MIDEA 11 KG - SEM GARANTIA NO ESTADO ( lt 20)")</f>
      </c>
      <c r="C46" s="4" t="inlineStr">
        <is>
          <t>Vendido</t>
        </is>
      </c>
      <c r="D46" s="4" t="inlineStr">
        <is>
          <t>1</t>
        </is>
      </c>
      <c r="E46" s="5" t="inlineStr">
        <is>
          <t>950,00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=HYPERLINK("https://leilaoonline.net/lote/detalhe/322909", "039")</f>
      </c>
      <c r="B47" s="4" t="s">
        <f>=HYPERLINK("https://leilaoonline.net/lote/detalhe/322909", " 05 UN. -FILM DE PVC STRESH ( 1.400 METROS CADA ROLO)")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620,00</t>
        </is>
      </c>
      <c r="F47" s="4" t="inlineStr">
        <is>
          <t>20.00</t>
        </is>
      </c>
    </row>
    <row collapsed="false" customFormat="false" customHeight="false" hidden="false" ht="12.1" outlineLevel="0" r="48">
      <c r="A48" s="5" t="s">
        <f>=HYPERLINK("https://leilaoonline.net/lote/detalhe/322959", "040")</f>
      </c>
      <c r="B48" s="4" t="s">
        <f>=HYPERLINK("https://leilaoonline.net/lote/detalhe/322959", " LAVA E SECA 10 KG MIDEA - NÃO TESTADO/SEM GARANTIA")</f>
      </c>
      <c r="C48" s="4" t="inlineStr">
        <is>
          <t>Vendido</t>
        </is>
      </c>
      <c r="D48" s="4" t="inlineStr">
        <is>
          <t>1</t>
        </is>
      </c>
      <c r="E48" s="5" t="inlineStr">
        <is>
          <t>850,00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=HYPERLINK("https://leilaoonline.net/lote/detalhe/322928", "042")</f>
      </c>
      <c r="B49" s="4" t="s">
        <f>=HYPERLINK("https://leilaoonline.net/lote/detalhe/322928", " PORTA CORTA FOGO 0,90 X 2,10 MTS. - MARCA ZEUS DO BRASIL ( SEM USO PODENDO CONTER LEVES DETALHES ESTETICOS ( SEM GARANTIA)")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390,00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=HYPERLINK("https://leilaoonline.net/lote/detalhe/322919", "043")</f>
      </c>
      <c r="B50" s="4" t="s">
        <f>=HYPERLINK("https://leilaoonline.net/lote/detalhe/322919", " LOTE COM BOBINAS PARA IMPRESSORA")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100,00</t>
        </is>
      </c>
      <c r="F50" s="4" t="inlineStr">
        <is>
          <t>20.00</t>
        </is>
      </c>
    </row>
    <row collapsed="false" customFormat="false" customHeight="false" hidden="false" ht="12.1" outlineLevel="0" r="51">
      <c r="A51" s="5" t="s">
        <f>=HYPERLINK("https://leilaoonline.net/lote/detalhe/322918", "044")</f>
      </c>
      <c r="B51" s="4" t="s">
        <f>=HYPERLINK("https://leilaoonline.net/lote/detalhe/322918", " LOTE DE CÂMERAS DIVERSAS - SEM GARANTIA - NO ESTADO")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380,00</t>
        </is>
      </c>
      <c r="F51" s="4" t="inlineStr">
        <is>
          <t>20.00</t>
        </is>
      </c>
    </row>
    <row collapsed="false" customFormat="false" customHeight="false" hidden="false" ht="12.1" outlineLevel="0" r="52">
      <c r="A52" s="5" t="s">
        <f>=HYPERLINK("https://leilaoonline.net/lote/detalhe/322960", "045")</f>
      </c>
      <c r="B52" s="4" t="s">
        <f>=HYPERLINK("https://leilaoonline.net/lote/detalhe/322960", " LAVA E SECA MIDEA 11 KG - SEM GARANTIA NO ESTADO ( lt 21)")</f>
      </c>
      <c r="C52" s="4" t="inlineStr">
        <is>
          <t>Vendido</t>
        </is>
      </c>
      <c r="D52" s="4" t="inlineStr">
        <is>
          <t>1</t>
        </is>
      </c>
      <c r="E52" s="5" t="inlineStr">
        <is>
          <t>850,00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=HYPERLINK("https://leilaoonline.net/lote/detalhe/322935", "048")</f>
      </c>
      <c r="B53" s="4" t="s">
        <f>=HYPERLINK("https://leilaoonline.net/lote/detalhe/322935", "SUCATA DE NOTEBOOK/PANELA DE PRESSÃO, ITENS DE ILUMINIÇÃO, POLTRONA E OUTROS ITENS- SEM GARANTIA")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490,00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=HYPERLINK("https://leilaoonline.net/lote/detalhe/322937", "049")</f>
      </c>
      <c r="B54" s="4" t="s">
        <f>=HYPERLINK("https://leilaoonline.net/lote/detalhe/322937", " 04 UN. PANELAS DE PRESSÃO 6 LITROS - SEM USO (DETALHES ESTETICOS) SEM GARANTIAS")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600,00</t>
        </is>
      </c>
      <c r="F54" s="4" t="inlineStr">
        <is>
          <t>20.00</t>
        </is>
      </c>
    </row>
    <row collapsed="false" customFormat="false" customHeight="false" hidden="false" ht="12.1" outlineLevel="0" r="55">
      <c r="A55" s="5" t="s">
        <f>=HYPERLINK("https://leilaoonline.net/lote/detalhe/322904", "051")</f>
      </c>
      <c r="B55" s="4" t="s">
        <f>=HYPERLINK("https://leilaoonline.net/lote/detalhe/322904", " APROX. 51 PACOTES DE PEPITE PARA LABORATÓRIO")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=HYPERLINK("https://leilaoonline.net/lote/detalhe/322903", "052")</f>
      </c>
      <c r="B56" s="4" t="s">
        <f>=HYPERLINK("https://leilaoonline.net/lote/detalhe/322903", " APROX. 21 PEÇAS PARA BETONEIRA")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=HYPERLINK("https://leilaoonline.net/lote/detalhe/322936", "053")</f>
      </c>
      <c r="B57" s="4" t="s">
        <f>=HYPERLINK("https://leilaoonline.net/lote/detalhe/322936", "(SUCATA) 02 FOGÕES , 01 COOKTOP ( VIDRO QUEBRADO) - SEM GARANTIA")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=HYPERLINK("https://leilaoonline.net/lote/detalhe/322905", "054")</f>
      </c>
      <c r="B58" s="4" t="s">
        <f>=HYPERLINK("https://leilaoonline.net/lote/detalhe/322905", " APROX. 120 PEÇAS PARA DOMO")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=HYPERLINK("https://leilaoonline.net/lote/detalhe/322963", "055")</f>
      </c>
      <c r="B59" s="4" t="s">
        <f>=HYPERLINK("https://leilaoonline.net/lote/detalhe/322963", "CADEIRA DE RODAS SEM USO RECLINÁVEL ALUMINIO DOBRÁVEL MOD. D700 BELAMED - TAMANHO 44 ( COM AVARIA/AMASSADA)")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380,00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=HYPERLINK("https://leilaoonline.net/lote/detalhe/322942", "058")</f>
      </c>
      <c r="B60" s="4" t="s">
        <f>=HYPERLINK("https://leilaoonline.net/lote/detalhe/322942", " (SUCATA) 02 UN. AR CONDICIONADO")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=HYPERLINK("https://leilaoonline.net/lote/detalhe/322950", "059")</f>
      </c>
      <c r="B61" s="4" t="s">
        <f>=HYPERLINK("https://leilaoonline.net/lote/detalhe/322950", " 03 PALLETS DE PAPEL - APROX. 1.000 KG")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=HYPERLINK("https://leilaoonline.net/lote/detalhe/322940", "060")</f>
      </c>
      <c r="B62" s="4" t="s">
        <f>=HYPERLINK("https://leilaoonline.net/lote/detalhe/322940", "ROÇADEIRA A GASOLINA TECNA ( AVARIADA SEM GARANTIAS)")</f>
      </c>
      <c r="C62" s="4" t="inlineStr">
        <is>
          <t>Vendido</t>
        </is>
      </c>
      <c r="D62" s="4" t="inlineStr">
        <is>
          <t>1</t>
        </is>
      </c>
      <c r="E62" s="5" t="inlineStr">
        <is>
          <t>250,00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=HYPERLINK("https://leilaoonline.net/lote/detalhe/322941", "062")</f>
      </c>
      <c r="B63" s="4" t="s">
        <f>=HYPERLINK("https://leilaoonline.net/lote/detalhe/322941", " 01 UN. FRENTE DE CAMINHÃO VOLVO")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520,00</t>
        </is>
      </c>
      <c r="F63" s="4" t="inlineStr">
        <is>
          <t>30.00</t>
        </is>
      </c>
    </row>
    <row collapsed="false" customFormat="false" customHeight="false" hidden="false" ht="12.1" outlineLevel="0" r="64">
      <c r="A64" s="5" t="s">
        <f>=HYPERLINK("https://leilaoonline.net/lote/detalhe/324379", "063")</f>
      </c>
      <c r="B64" s="4" t="s">
        <f>=HYPERLINK("https://leilaoonline.net/lote/detalhe/324379", " LAVADORA MIDEA 13 KG E 03 AIR FRYER ( SEM TESTE- PODENDO SER SUCATA, FUNCIONAR OU FALTANDO PEÇAS) NO ESTADO (LT17)")</f>
      </c>
      <c r="C64" s="4" t="inlineStr">
        <is>
          <t>Vendido</t>
        </is>
      </c>
      <c r="D64" s="4" t="inlineStr">
        <is>
          <t>1</t>
        </is>
      </c>
      <c r="E64" s="5" t="inlineStr">
        <is>
          <t>491,00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=HYPERLINK("https://leilaoonline.net/lote/detalhe/324380", "064")</f>
      </c>
      <c r="B65" s="4" t="s">
        <f>=HYPERLINK("https://leilaoonline.net/lote/detalhe/324380", " LAVADORA MIDEA 13 KG E 01 AIR FRYER ( SEM TESTE- PODENDO SER SUCATA, FUNCIONAR OU FALTANDO PEÇAS) NO ESTADO (LT18)")</f>
      </c>
      <c r="C65" s="4" t="inlineStr">
        <is>
          <t>Vendido</t>
        </is>
      </c>
      <c r="D65" s="4" t="inlineStr">
        <is>
          <t>1</t>
        </is>
      </c>
      <c r="E65" s="5" t="inlineStr">
        <is>
          <t>550,00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=HYPERLINK("https://leilaoonline.net/lote/detalhe/322948", "065")</f>
      </c>
      <c r="B66" s="4" t="s">
        <f>=HYPERLINK("https://leilaoonline.net/lote/detalhe/322948", " 01 UN. BARRA DE DIREÇÃO DE CAMINHÃO ( COD. PO3495)")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220,00</t>
        </is>
      </c>
      <c r="F66" s="4" t="inlineStr">
        <is>
          <t>20.00</t>
        </is>
      </c>
    </row>
    <row collapsed="false" customFormat="false" customHeight="false" hidden="false" ht="12.1" outlineLevel="0" r="67">
      <c r="A67" s="5" t="s">
        <f>=HYPERLINK("https://leilaoonline.net/lote/detalhe/324381", "066")</f>
      </c>
      <c r="B67" s="4" t="s">
        <f>=HYPERLINK("https://leilaoonline.net/lote/detalhe/324381", " LAVADORA MIDEA 13 KG ( SEM TESTE- PODENDO SER SUCATA, FUNCIONAR OU FALTANDO PEÇAS) NO ESTADO (LT20)")</f>
      </c>
      <c r="C67" s="4" t="inlineStr">
        <is>
          <t>Vendido</t>
        </is>
      </c>
      <c r="D67" s="4" t="inlineStr">
        <is>
          <t>1</t>
        </is>
      </c>
      <c r="E67" s="5" t="inlineStr">
        <is>
          <t>350,00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=HYPERLINK("https://leilaoonline.net/lote/detalhe/322943", "067")</f>
      </c>
      <c r="B68" s="4" t="s">
        <f>=HYPERLINK("https://leilaoonline.net/lote/detalhe/322943", "(SUCATA) - CHURRASQUEIRA GIRATÓRIA PARA COSTELÃO MARCA ZORZINCO COM MOTOR BI VOLT")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490,00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=HYPERLINK("https://leilaoonline.net/lote/detalhe/322954", "070")</f>
      </c>
      <c r="B69" s="4" t="s">
        <f>=HYPERLINK("https://leilaoonline.net/lote/detalhe/322954", "LOTE COM ITENS DIVERSOS - 6 KITS DE VÁVULAS (CAMINHÃO VOLVO)/ROLAMENTOS/PEÇAS ACESSÓRIOS/COMPRESSOR DE AR EOUTROS - NO ESTADO")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990,00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=HYPERLINK("https://leilaoonline.net/lote/detalhe/322955", "071")</f>
      </c>
      <c r="B70" s="4" t="s">
        <f>=HYPERLINK("https://leilaoonline.net/lote/detalhe/322955", "LOTE COM ITENS DIVERSOS - APROX. 70 UN. CONTROLE REMOTO/1 UN. CLIMATIZADOR/01 UN. PANELA DE PRESSÃO/02 UN. JOGOS DE TAPETES DE CAMINHÃO E OUTROS ( SEM GARANTIA)")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=HYPERLINK("https://leilaoonline.net/lote/detalhe/322956", "072")</f>
      </c>
      <c r="B71" s="4" t="s">
        <f>=HYPERLINK("https://leilaoonline.net/lote/detalhe/322956", "LOTE COM ITENS DIVERSOS - APROX. UN. 95 FILTROS AUTOMOTIVO/ 01 UN CILINDRO/02 UN. JODOS DE JUNTA/ APROX. 40 KGS DE PRESILHAS - SEM GARANTIA")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=HYPERLINK("https://leilaoonline.net/lote/detalhe/322957", "073")</f>
      </c>
      <c r="B72" s="4" t="s">
        <f>=HYPERLINK("https://leilaoonline.net/lote/detalhe/322957", "APROX. 60 JOGOS DE CORTINAS ANTI CHAMAS - SEM GARANTIA")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=HYPERLINK("https://leilaoonline.net/lote/detalhe/322958", "074")</f>
      </c>
      <c r="B73" s="4" t="s">
        <f>=HYPERLINK("https://leilaoonline.net/lote/detalhe/322958", "LOTE COM ITENS DIVERSAS SENDO;  DUCHAS/TORNEIRAS/ARMÁRIOS PARA BANHEIRO/CAPS E OUTROS - SEM GARANTIA )")</f>
      </c>
      <c r="C73" s="4" t="inlineStr">
        <is>
          <t>Vendido</t>
        </is>
      </c>
      <c r="D73" s="4" t="inlineStr">
        <is>
          <t>1</t>
        </is>
      </c>
      <c r="E73" s="5" t="inlineStr">
        <is>
          <t>320,00</t>
        </is>
      </c>
      <c r="F73" s="4" t="inlineStr">
        <is>
          <t>30.00</t>
        </is>
      </c>
    </row>
    <row collapsed="false" customFormat="false" customHeight="false" hidden="false" ht="12.1" outlineLevel="0" r="74">
      <c r="A74" s="5" t="s">
        <f>=HYPERLINK("https://leilaoonline.net/lote/detalhe/322906", "075")</f>
      </c>
      <c r="B74" s="4" t="s">
        <f>=HYPERLINK("https://leilaoonline.net/lote/detalhe/322906", "LOTE DE PEÇAS PARA CADEIRAS DE ESCRITÓRIO")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=HYPERLINK("https://leilaoonline.net/lote/detalhe/324382", "076")</f>
      </c>
      <c r="B75" s="4" t="s">
        <f>=HYPERLINK("https://leilaoonline.net/lote/detalhe/324382", "(SUCATA) - 06 UN. CADEIRAS DE PRAIA  MARCA MOR")</f>
      </c>
      <c r="C75" s="4" t="inlineStr">
        <is>
          <t>Vendido</t>
        </is>
      </c>
      <c r="D75" s="4" t="inlineStr">
        <is>
          <t>2</t>
        </is>
      </c>
      <c r="E75" s="5" t="inlineStr">
        <is>
          <t>170,00</t>
        </is>
      </c>
      <c r="F75" s="4" t="inlineStr">
        <is>
          <t>20.00</t>
        </is>
      </c>
    </row>
    <row collapsed="false" customFormat="false" customHeight="false" hidden="false" ht="12.1" outlineLevel="0" r="76">
      <c r="A76" s="5" t="s">
        <f>=HYPERLINK("https://leilaoonline.net/lote/detalhe/322971", "1000")</f>
      </c>
      <c r="B76" s="4" t="s">
        <f>=HYPERLINK("https://leilaoonline.net/lote/detalhe/322971", " Caixa 12 unidades - Vinho Peninsula Single Vineyard Syrah  2021")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240,00</t>
        </is>
      </c>
      <c r="F76" s="4" t="inlineStr">
        <is>
          <t>10.00</t>
        </is>
      </c>
    </row>
    <row collapsed="false" customFormat="false" customHeight="false" hidden="false" ht="12.1" outlineLevel="0" r="77">
      <c r="A77" s="5" t="s">
        <f>=HYPERLINK("https://leilaoonline.net/lote/detalhe/322965", "1001")</f>
      </c>
      <c r="B77" s="4" t="s">
        <f>=HYPERLINK("https://leilaoonline.net/lote/detalhe/322965", " Caixa 12 unidades - Vinho Peninsula Single Vineyard Syrah  2021")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240,00</t>
        </is>
      </c>
      <c r="F77" s="4" t="inlineStr">
        <is>
          <t>10.00</t>
        </is>
      </c>
    </row>
    <row collapsed="false" customFormat="false" customHeight="false" hidden="false" ht="12.1" outlineLevel="0" r="78">
      <c r="A78" s="5" t="s">
        <f>=HYPERLINK("https://leilaoonline.net/lote/detalhe/322966", "1002")</f>
      </c>
      <c r="B78" s="4" t="s">
        <f>=HYPERLINK("https://leilaoonline.net/lote/detalhe/322966", " Caixa 12 unidades - Vinho Peninsula Single Vineyard Syrah  2021")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240,00</t>
        </is>
      </c>
      <c r="F78" s="4" t="inlineStr">
        <is>
          <t>10.00</t>
        </is>
      </c>
    </row>
    <row collapsed="false" customFormat="false" customHeight="false" hidden="false" ht="12.1" outlineLevel="0" r="79">
      <c r="A79" s="5" t="s">
        <f>=HYPERLINK("https://leilaoonline.net/lote/detalhe/322967", "1003")</f>
      </c>
      <c r="B79" s="4" t="s">
        <f>=HYPERLINK("https://leilaoonline.net/lote/detalhe/322967", " Caixa 12 unidades - Vinho Peninsula Single Vineyard Syrah  2021")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240,00</t>
        </is>
      </c>
      <c r="F79" s="4" t="inlineStr">
        <is>
          <t>10.00</t>
        </is>
      </c>
    </row>
    <row collapsed="false" customFormat="false" customHeight="false" hidden="false" ht="12.1" outlineLevel="0" r="80">
      <c r="A80" s="5" t="s">
        <f>=HYPERLINK("https://leilaoonline.net/lote/detalhe/322968", "1004")</f>
      </c>
      <c r="B80" s="4" t="s">
        <f>=HYPERLINK("https://leilaoonline.net/lote/detalhe/322968", " Caixa 12 unidades - Vinho Peninsula Single Vineyard Syrah  2021")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240,00</t>
        </is>
      </c>
      <c r="F80" s="4" t="inlineStr">
        <is>
          <t>10.00</t>
        </is>
      </c>
    </row>
    <row collapsed="false" customFormat="false" customHeight="false" hidden="false" ht="12.1" outlineLevel="0" r="81">
      <c r="A81" s="5" t="s">
        <f>=HYPERLINK("https://leilaoonline.net/lote/detalhe/322969", "1005")</f>
      </c>
      <c r="B81" s="4" t="s">
        <f>=HYPERLINK("https://leilaoonline.net/lote/detalhe/322969", " Caixa 12 unidades - Vinho Peninsula Single Vineyard Syrah  2021")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240,00</t>
        </is>
      </c>
      <c r="F81" s="4" t="inlineStr">
        <is>
          <t>10.00</t>
        </is>
      </c>
    </row>
    <row collapsed="false" customFormat="false" customHeight="false" hidden="false" ht="12.1" outlineLevel="0" r="82">
      <c r="A82" s="5" t="s">
        <f>=HYPERLINK("https://leilaoonline.net/lote/detalhe/322970", "1006")</f>
      </c>
      <c r="B82" s="4" t="s">
        <f>=HYPERLINK("https://leilaoonline.net/lote/detalhe/322970", " Caixa 12 unidades - Vinho Peninsula Single Vineyard Syrah  2021")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240,00</t>
        </is>
      </c>
      <c r="F82" s="4" t="inlineStr">
        <is>
          <t>10.00</t>
        </is>
      </c>
    </row>
    <row collapsed="false" customFormat="false" customHeight="false" hidden="false" ht="12.1" outlineLevel="0" r="83">
      <c r="A83" s="5" t="s">
        <f>=HYPERLINK("https://leilaoonline.net/lote/detalhe/322921", "1008")</f>
      </c>
      <c r="B83" s="4" t="s">
        <f>=HYPERLINK("https://leilaoonline.net/lote/detalhe/322921", " Caixa 12 unidades - Vinho Peninsula Single Vineyard Syrah  2021")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240,00</t>
        </is>
      </c>
      <c r="F83" s="4" t="inlineStr">
        <is>
          <t>10.00</t>
        </is>
      </c>
    </row>
    <row collapsed="false" customFormat="false" customHeight="false" hidden="false" ht="12.1" outlineLevel="0" r="84">
      <c r="A84" s="5" t="s">
        <f>=HYPERLINK("https://leilaoonline.net/lote/detalhe/322920", "1009")</f>
      </c>
      <c r="B84" s="4" t="s">
        <f>=HYPERLINK("https://leilaoonline.net/lote/detalhe/322920", " Caixa 12 unidades - Vinho Peninsula Single Vineyard Syrah  2021")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240,00</t>
        </is>
      </c>
      <c r="F84" s="4" t="inlineStr">
        <is>
          <t>10.00</t>
        </is>
      </c>
    </row>
    <row collapsed="false" customFormat="false" customHeight="false" hidden="false" ht="12.1" outlineLevel="0" r="85">
      <c r="A85" s="5" t="s">
        <f>=HYPERLINK("https://leilaoonline.net/lote/detalhe/322923", "1083")</f>
      </c>
      <c r="B85" s="4" t="s">
        <f>=HYPERLINK("https://leilaoonline.net/lote/detalhe/322923", " Caixa 12 unidades - Vinho Peninsula Single Vineyard Syrah  2021")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240,00</t>
        </is>
      </c>
      <c r="F85" s="4" t="inlineStr">
        <is>
          <t>10.00</t>
        </is>
      </c>
    </row>
    <row collapsed="false" customFormat="false" customHeight="false" hidden="false" ht="12.1" outlineLevel="0" r="86">
      <c r="A86" s="5" t="s">
        <f>=HYPERLINK("https://leilaoonline.net/lote/detalhe/322924", "1085")</f>
      </c>
      <c r="B86" s="4" t="s">
        <f>=HYPERLINK("https://leilaoonline.net/lote/detalhe/322924", " Caixa 12 unidades - Vinho Peninsula Single Vineyard Syrah  2021")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240,00</t>
        </is>
      </c>
      <c r="F86" s="4" t="inlineStr">
        <is>
          <t>10.00</t>
        </is>
      </c>
    </row>
    <row collapsed="false" customFormat="false" customHeight="false" hidden="false" ht="12.1" outlineLevel="0" r="87">
      <c r="A87" s="5" t="s">
        <f>=HYPERLINK("https://leilaoonline.net/lote/detalhe/322922", "1086")</f>
      </c>
      <c r="B87" s="4" t="s">
        <f>=HYPERLINK("https://leilaoonline.net/lote/detalhe/322922", " Caixa 12 unidades - Vinho Peninsula Single Vineyard Syrah  2021")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240,00</t>
        </is>
      </c>
      <c r="F87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2026-10-27T23:37:44.00Z</dcterms:created>
  <dc:creator>Tellks Tecnologia</dc:creator>
  <cp:revision>0</cp:revision>
</cp:coreProperties>
</file>