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MINI ESCAVAVADEIRAS, BANDEIRANTE, ESCAVADEIRAS, PÁ CARREGADEIRAS, ROLOS, MOTONIVELADORAS E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05/03/2026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=HYPERLINK("https://leilaoonline.net/lote/detalhe/321491", "701")</f>
      </c>
      <c r="B11" s="4" t="s">
        <f>=HYPERLINK("https://leilaoonline.net/lote/detalhe/321491", "[ VÍDEO ] TOYOTA / BANDEIRANTE ANO 1991/1992  - CABINE DUPLA -  COR BRANCA - DIESEL - MOTOR 366 4CC ( ORIGINAL)")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45.000,00</t>
        </is>
      </c>
      <c r="F11" s="4" t="inlineStr">
        <is>
          <t>350.00</t>
        </is>
      </c>
    </row>
    <row collapsed="false" customFormat="false" customHeight="false" hidden="false" ht="12.1" outlineLevel="0" r="12">
      <c r="A12" s="5" t="s">
        <f>=HYPERLINK("https://leilaoonline.net/lote/detalhe/321493", "702")</f>
      </c>
      <c r="B12" s="4" t="s">
        <f>=HYPERLINK("https://leilaoonline.net/lote/detalhe/321493", "[ VÍDEO ] GM / CHEVROLET 1100 ANO 1985/1985 - COR AZUL-DIESEL - CAÇAMBA")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43.000,00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=HYPERLINK("https://leilaoonline.net/lote/detalhe/322680", "703")</f>
      </c>
      <c r="B13" s="4" t="s">
        <f>=HYPERLINK("https://leilaoonline.net/lote/detalhe/322680", "[ VÍDEO ] ESCAVADEIRA KOMATSU MOD. PC130 ANO 2014 - FUNCIONANDO")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245.000,00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=HYPERLINK("https://leilaoonline.net/lote/detalhe/322682", "704")</f>
      </c>
      <c r="B14" s="4" t="s">
        <f>=HYPERLINK("https://leilaoonline.net/lote/detalhe/322682", "[ VÍDEOS ] PÁ CARREGADEIRA CATERPILLAR MOD. 930 ANO 1984 - (TRANSMISSÃO CATERPILLAR) - FUNCIONANDO")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85.000,00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=HYPERLINK("https://leilaoonline.net/lote/detalhe/322683", "705")</f>
      </c>
      <c r="B15" s="4" t="s">
        <f>=HYPERLINK("https://leilaoonline.net/lote/detalhe/322683", "[ VÍDEOS ] MOTONIVELADORA CATERPILLAR MOD. 120H ANO 1997")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165.000,00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=HYPERLINK("https://leilaoonline.net/lote/detalhe/322746", "706")</f>
      </c>
      <c r="B16" s="4" t="s">
        <f>=HYPERLINK("https://leilaoonline.net/lote/detalhe/322746", "[ VÍDEOS ] PÁ CARREGADEIRA CASE MOD. W7 ANO 1982  / MOTOR MB 352 - FUNCIONANDO NO ESTADO")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45.000,00</t>
        </is>
      </c>
      <c r="F16" s="4" t="inlineStr">
        <is>
          <t>350.00</t>
        </is>
      </c>
    </row>
    <row collapsed="false" customFormat="false" customHeight="false" hidden="false" ht="12.1" outlineLevel="0" r="17">
      <c r="A17" s="5" t="s">
        <f>=HYPERLINK("https://leilaoonline.net/lote/detalhe/322787", "707")</f>
      </c>
      <c r="B17" s="4" t="s">
        <f>=HYPERLINK("https://leilaoonline.net/lote/detalhe/322787", "MOTONIVELADORA CATERPILLAR MOD. 135H ANO 1997 - FUNCIONANDO NO ESTADO")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170.000,00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=HYPERLINK("https://leilaoonline.net/lote/detalhe/323124", "708")</f>
      </c>
      <c r="B18" s="4" t="s">
        <f>=HYPERLINK("https://leilaoonline.net/lote/detalhe/323124", "[ VÍDEOS ] MOTONIVELADORA CATERPILLAR MOD.  120B ANO 1989  - FUNCIONANDO NO ESTADO")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55.000,00</t>
        </is>
      </c>
      <c r="F18" s="4" t="inlineStr">
        <is>
          <t>350.00</t>
        </is>
      </c>
    </row>
    <row collapsed="false" customFormat="false" customHeight="false" hidden="false" ht="12.1" outlineLevel="0" r="19">
      <c r="A19" s="5" t="s">
        <f>=HYPERLINK("https://leilaoonline.net/lote/detalhe/321492", "785")</f>
      </c>
      <c r="B19" s="4" t="s">
        <f>=HYPERLINK("https://leilaoonline.net/lote/detalhe/321492", "TRATOR DE ESTEIRA CATERPILLAR MOD. D4E SR ANO  1995  - FUNCIONANDO")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180.000,00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=HYPERLINK("https://leilaoonline.net/lote/detalhe/321494", "786")</f>
      </c>
      <c r="B20" s="4" t="s">
        <f>=HYPERLINK("https://leilaoonline.net/lote/detalhe/321494", "[ VÍDEOS ] TRATOR DE ESTEIRA CATERPILLAR MOD. D6C ANO 1978 - TORK - RODANTE BOM ESTADO - FUNCIONANDO")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125.000,00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=HYPERLINK("https://leilaoonline.net/lote/detalhe/321497", "787")</f>
      </c>
      <c r="B21" s="4" t="s">
        <f>=HYPERLINK("https://leilaoonline.net/lote/detalhe/321497", "[ VÍDEO ] ROLO DE PNEUS TEMA TERRA MOD SP8000 HD - ANO A1992")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65.000,00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=HYPERLINK("https://leilaoonline.net/lote/detalhe/321496", "788")</f>
      </c>
      <c r="B22" s="4" t="s">
        <f>=HYPERLINK("https://leilaoonline.net/lote/detalhe/321496", " MINICARREGADEIRA NEW HOLLAND MOD.215 ANO 2012 - FUNCIONANDO")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85.000,00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=HYPERLINK("https://leilaoonline.net/lote/detalhe/321498", "790")</f>
      </c>
      <c r="B23" s="4" t="s">
        <f>=HYPERLINK("https://leilaoonline.net/lote/detalhe/321498", " TRATOR MASSEY FERGUSSON MOD. 65R (PULA PULA) ANO 1977 - FUNCIONANDO")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35.000,00</t>
        </is>
      </c>
      <c r="F23" s="4" t="inlineStr">
        <is>
          <t>350.00</t>
        </is>
      </c>
    </row>
    <row collapsed="false" customFormat="false" customHeight="false" hidden="false" ht="12.1" outlineLevel="0" r="24">
      <c r="A24" s="5" t="s">
        <f>=HYPERLINK("https://leilaoonline.net/lote/detalhe/321495", "791")</f>
      </c>
      <c r="B24" s="4" t="s">
        <f>=HYPERLINK("https://leilaoonline.net/lote/detalhe/321495", "[ VÍDEOS ] MINICARREGADEIRA NEW HOLLAND MOD.220 ANO 2012 - FUNCIONANDO")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95.000,00</t>
        </is>
      </c>
      <c r="F24" s="4" t="inlineStr">
        <is>
          <t>350.00</t>
        </is>
      </c>
    </row>
    <row collapsed="false" customFormat="false" customHeight="false" hidden="false" ht="12.1" outlineLevel="0" r="25">
      <c r="A25" s="5" t="s">
        <f>=HYPERLINK("https://leilaoonline.net/lote/detalhe/321499", "792")</f>
      </c>
      <c r="B25" s="4" t="s">
        <f>=HYPERLINK("https://leilaoonline.net/lote/detalhe/321499", "[ VÍDEO ] MOTONIVELADO DRESSER MOD. 205C SERIE 10.000 ANO APROX. 1992 / MOTOR CUMMINS TURBO")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60.000,00</t>
        </is>
      </c>
      <c r="F25" s="4" t="inlineStr">
        <is>
          <t>350.00</t>
        </is>
      </c>
    </row>
    <row collapsed="false" customFormat="false" customHeight="false" hidden="false" ht="12.1" outlineLevel="0" r="26">
      <c r="A26" s="5" t="s">
        <f>=HYPERLINK("https://leilaoonline.net/lote/detalhe/321476", "801")</f>
      </c>
      <c r="B26" s="4" t="s">
        <f>=HYPERLINK("https://leilaoonline.net/lote/detalhe/321476", "[ VÍDEOS ] ROLO COMPACTADOR XCMG MOD. XS120 TRAÇADO ANO 2010")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185.000,00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=HYPERLINK("https://leilaoonline.net/lote/detalhe/321477", "802")</f>
      </c>
      <c r="B27" s="4" t="s">
        <f>=HYPERLINK("https://leilaoonline.net/lote/detalhe/321477", "[ VÍDEOS ] MOTONIVELADORA KOMATSU MOD. GD555 ANO 2011 - FUNCIONANDO")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250.000,00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=HYPERLINK("https://leilaoonline.net/lote/detalhe/321478", "803")</f>
      </c>
      <c r="B28" s="4" t="s">
        <f>=HYPERLINK("https://leilaoonline.net/lote/detalhe/321478", " PÁ CARREGADEIRA CASE MOD W7E ANO APROX. 1978 - MOTOR MB/113 - DIREÇÃO HIDRÁULICA.")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35.000,00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=HYPERLINK("https://leilaoonline.net/lote/detalhe/321486", "804")</f>
      </c>
      <c r="B29" s="4" t="s">
        <f>=HYPERLINK("https://leilaoonline.net/lote/detalhe/321486", "[ VÍDEO ] PÁ CARREGADEIRA CASE MOD. W20E  ANO 1998 - FUNCIONANDO  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150.000,00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=HYPERLINK("https://leilaoonline.net/lote/detalhe/321479", "806")</f>
      </c>
      <c r="B30" s="4" t="s">
        <f>=HYPERLINK("https://leilaoonline.net/lote/detalhe/321479", "[ VÍDEO ] RETROESCAVADEIRA CASE MOD. 580M ANO 2008 - FUNCIONANDO")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115.000,00</t>
        </is>
      </c>
      <c r="F30" s="4" t="inlineStr">
        <is>
          <t>750.00</t>
        </is>
      </c>
    </row>
    <row collapsed="false" customFormat="false" customHeight="false" hidden="false" ht="12.1" outlineLevel="0" r="31">
      <c r="A31" s="5" t="s">
        <f>=HYPERLINK("https://leilaoonline.net/lote/detalhe/321480", "807")</f>
      </c>
      <c r="B31" s="4" t="s">
        <f>=HYPERLINK("https://leilaoonline.net/lote/detalhe/321480", "[ VÍDEOS ] TRATOR DE ESTEIRA KOMATSU MOD. D65E ANO 1983 - FUNCIONANDO")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180.000,00</t>
        </is>
      </c>
      <c r="F31" s="4" t="inlineStr">
        <is>
          <t>750.00</t>
        </is>
      </c>
    </row>
    <row collapsed="false" customFormat="false" customHeight="false" hidden="false" ht="12.1" outlineLevel="0" r="32">
      <c r="A32" s="5" t="s">
        <f>=HYPERLINK("https://leilaoonline.net/lote/detalhe/321481", "808")</f>
      </c>
      <c r="B32" s="4" t="s">
        <f>=HYPERLINK("https://leilaoonline.net/lote/detalhe/321481", "ESCAVADEIRA  DOOSAN MOD.DX140LC ANO 2017 - FUNCIONANDO")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215.000,00</t>
        </is>
      </c>
      <c r="F32" s="4" t="inlineStr">
        <is>
          <t>750.00</t>
        </is>
      </c>
    </row>
    <row collapsed="false" customFormat="false" customHeight="false" hidden="false" ht="12.1" outlineLevel="0" r="33">
      <c r="A33" s="5" t="s">
        <f>=HYPERLINK("https://leilaoonline.net/lote/detalhe/321483", "810")</f>
      </c>
      <c r="B33" s="4" t="s">
        <f>=HYPERLINK("https://leilaoonline.net/lote/detalhe/321483", "[ VÍDEOS ] PÁ CARREGADEIRA  CATERPILLAR  MOD 938G  ANO 2003  - SERIE 9HS - OPERACIONAL 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195.000,00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=HYPERLINK("https://leilaoonline.net/lote/detalhe/321485", "814")</f>
      </c>
      <c r="B34" s="4" t="s">
        <f>=HYPERLINK("https://leilaoonline.net/lote/detalhe/321485", "[ VÍDEO ] MOTONIVELADORA NEW HOLLAND MOD. RG 140 ANO 2010 - FUNCIONANDO")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210.000,00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=HYPERLINK("https://leilaoonline.net/lote/detalhe/321461", "900")</f>
      </c>
      <c r="B35" s="4" t="s">
        <f>=HYPERLINK("https://leilaoonline.net/lote/detalhe/321461", "[ VÍDEO ] MOTONIVELADORA CATERPILLAR MOD. 140G - ANO 1996 - - FUNCIONANDO")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190.000,00</t>
        </is>
      </c>
      <c r="F35" s="4" t="inlineStr">
        <is>
          <t>1000.00</t>
        </is>
      </c>
    </row>
    <row collapsed="false" customFormat="false" customHeight="false" hidden="false" ht="12.1" outlineLevel="0" r="36">
      <c r="A36" s="5" t="s">
        <f>=HYPERLINK("https://leilaoonline.net/lote/detalhe/321482", "901")</f>
      </c>
      <c r="B36" s="4" t="s">
        <f>=HYPERLINK("https://leilaoonline.net/lote/detalhe/321482", "[ VÍDEO ] ESCAVADEIRA CATERPILLAR  MOD. 312C  ANO 2008")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190.000,00</t>
        </is>
      </c>
      <c r="F36" s="4" t="inlineStr">
        <is>
          <t>1000.00</t>
        </is>
      </c>
    </row>
    <row collapsed="false" customFormat="false" customHeight="false" hidden="false" ht="12.1" outlineLevel="0" r="37">
      <c r="A37" s="5" t="s">
        <f>=HYPERLINK("https://leilaoonline.net/lote/detalhe/321466", "905")</f>
      </c>
      <c r="B37" s="4" t="s">
        <f>=HYPERLINK("https://leilaoonline.net/lote/detalhe/321466", "[ VÍDEOS ] PÁ CARREGADEIRA CATERPILLAR MOD.938H ANO 2008")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210.000,00</t>
        </is>
      </c>
      <c r="F37" s="4" t="inlineStr">
        <is>
          <t>1000.00</t>
        </is>
      </c>
    </row>
    <row collapsed="false" customFormat="false" customHeight="false" hidden="false" ht="12.1" outlineLevel="0" r="38">
      <c r="A38" s="5" t="s">
        <f>=HYPERLINK("https://leilaoonline.net/lote/detalhe/321462", "906")</f>
      </c>
      <c r="B38" s="4" t="s">
        <f>=HYPERLINK("https://leilaoonline.net/lote/detalhe/321462", "[ VÍDEO ] ESCAVADEIRA DOOSAN MOD. DX 225 ANO 2012 - FUNCIONANDO")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190.000,00</t>
        </is>
      </c>
      <c r="F38" s="4" t="inlineStr">
        <is>
          <t>1000.00</t>
        </is>
      </c>
    </row>
    <row collapsed="false" customFormat="false" customHeight="false" hidden="false" ht="12.1" outlineLevel="0" r="39">
      <c r="A39" s="5" t="s">
        <f>=HYPERLINK("https://leilaoonline.net/lote/detalhe/321475", "908")</f>
      </c>
      <c r="B39" s="4" t="s">
        <f>=HYPERLINK("https://leilaoonline.net/lote/detalhe/321475", "[ VÍDEO ] ESCAVADEIRA KOMATSU  MOD. PC 160  ANO 2008 -  MOTOR CUMMINS 4CC - FUNCIONANDO")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195.000,00</t>
        </is>
      </c>
      <c r="F39" s="4" t="inlineStr">
        <is>
          <t>350.00</t>
        </is>
      </c>
    </row>
    <row collapsed="false" customFormat="false" customHeight="false" hidden="false" ht="12.1" outlineLevel="0" r="40">
      <c r="A40" s="5" t="s">
        <f>=HYPERLINK("https://leilaoonline.net/lote/detalhe/321464", "911")</f>
      </c>
      <c r="B40" s="4" t="s">
        <f>=HYPERLINK("https://leilaoonline.net/lote/detalhe/321464", "[ VÍDEO ] ROLO COMPACTADOR TEMA TERRA MOD. SP68 ANO APROX. 1991")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80.000,00</t>
        </is>
      </c>
      <c r="F40" s="4" t="inlineStr">
        <is>
          <t>350.00</t>
        </is>
      </c>
    </row>
    <row collapsed="false" customFormat="false" customHeight="false" hidden="false" ht="12.1" outlineLevel="0" r="41">
      <c r="A41" s="5" t="s">
        <f>=HYPERLINK("https://leilaoonline.net/lote/detalhe/321467", "917")</f>
      </c>
      <c r="B41" s="4" t="s">
        <f>=HYPERLINK("https://leilaoonline.net/lote/detalhe/321467", "ROLO COMPACTADOR TEMA-TERRA MOD. SPV68 ( PARCIAL/NO ESTADO)")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18.000,00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=HYPERLINK("https://leilaoonline.net/lote/detalhe/321470", "918")</f>
      </c>
      <c r="B42" s="4" t="s">
        <f>=HYPERLINK("https://leilaoonline.net/lote/detalhe/321470", "RETROESCAVADEIRA RANDON MOD. RD  406 - ANO 2013  - 4X4 - FUNCIONANDO")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130.000,00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=HYPERLINK("https://leilaoonline.net/lote/detalhe/321463", "921")</f>
      </c>
      <c r="B43" s="4" t="s">
        <f>=HYPERLINK("https://leilaoonline.net/lote/detalhe/321463", "[ VÍDEOS ] TRATOR VALMET MOD. 62ID ANO APROX.  1973 - MOTOR MWM - COM ROÇADEIRA SUPER TATU - FUNCIONANDO")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25.000,00</t>
        </is>
      </c>
      <c r="F43" s="4" t="inlineStr">
        <is>
          <t>750.00</t>
        </is>
      </c>
    </row>
    <row collapsed="false" customFormat="false" customHeight="false" hidden="false" ht="12.1" outlineLevel="0" r="44">
      <c r="A44" s="5" t="s">
        <f>=HYPERLINK("https://leilaoonline.net/lote/detalhe/321471", "922")</f>
      </c>
      <c r="B44" s="4" t="s">
        <f>=HYPERLINK("https://leilaoonline.net/lote/detalhe/321471", "[ VÍDEO ] ROLO COMPACTADOR DYNAPAC MOD. CA25 ANO 1999 / MOTOR CUMMINS 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135.000,00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=HYPERLINK("https://leilaoonline.net/lote/detalhe/321474", "924")</f>
      </c>
      <c r="B45" s="4" t="s">
        <f>=HYPERLINK("https://leilaoonline.net/lote/detalhe/321474", "[ VÍDEO ]  MINIESCAVADEIRA BOBCAT MOD. E10 ANO 2022 - (ACONPANHA 3 CONCHAS MEDIDAS DIFERENTES)")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95.000,00</t>
        </is>
      </c>
      <c r="F45" s="4" t="inlineStr">
        <is>
          <t>350.00</t>
        </is>
      </c>
    </row>
    <row collapsed="false" customFormat="false" customHeight="false" hidden="false" ht="12.1" outlineLevel="0" r="46">
      <c r="A46" s="5" t="s">
        <f>=HYPERLINK("https://leilaoonline.net/lote/detalhe/321473", "925")</f>
      </c>
      <c r="B46" s="4" t="s">
        <f>=HYPERLINK("https://leilaoonline.net/lote/detalhe/321473", " PÁ CARREGADEIRA MICHIGAN CLARK MOD. 45C ANO 1992")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125.000,00</t>
        </is>
      </c>
      <c r="F46" s="4" t="inlineStr">
        <is>
          <t>350.00</t>
        </is>
      </c>
    </row>
    <row collapsed="false" customFormat="false" customHeight="false" hidden="false" ht="12.1" outlineLevel="0" r="47">
      <c r="A47" s="5" t="s">
        <f>=HYPERLINK("https://leilaoonline.net/lote/detalhe/321472", "926")</f>
      </c>
      <c r="B47" s="4" t="s">
        <f>=HYPERLINK("https://leilaoonline.net/lote/detalhe/321472", " [ VÍDEO ] PÁ CARREGADEIRA NEW HOLLAND MOD. W170 ANO 2013")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175.000,00</t>
        </is>
      </c>
      <c r="F47" s="4" t="inlineStr">
        <is>
          <t>1000.00</t>
        </is>
      </c>
    </row>
    <row collapsed="false" customFormat="false" customHeight="false" hidden="false" ht="12.1" outlineLevel="0" r="48">
      <c r="A48" s="5" t="s">
        <f>=HYPERLINK("https://leilaoonline.net/lote/detalhe/321451", "1001")</f>
      </c>
      <c r="B48" s="4" t="s">
        <f>=HYPERLINK("https://leilaoonline.net/lote/detalhe/321451", "[ VÍDEOS ] TRATOR ESTEIRA CATERPILLAR MOD.D4E PS  ANO 1988 - TORK - BOMBA BOSCH - RODANTE BOM ESTADO")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95.000,00</t>
        </is>
      </c>
      <c r="F48" s="4" t="inlineStr">
        <is>
          <t>1000.00</t>
        </is>
      </c>
    </row>
    <row collapsed="false" customFormat="false" customHeight="false" hidden="false" ht="12.1" outlineLevel="0" r="49">
      <c r="A49" s="5" t="s">
        <f>=HYPERLINK("https://leilaoonline.net/lote/detalhe/321452", "1011")</f>
      </c>
      <c r="B49" s="4" t="s">
        <f>=HYPERLINK("https://leilaoonline.net/lote/detalhe/321452", "[ VÍDEOS ] PÁ CARREGADEIRA CATERPILLAR MOD. 938H ANO 2008")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190.000,00</t>
        </is>
      </c>
      <c r="F49" s="4" t="inlineStr">
        <is>
          <t>1000.00</t>
        </is>
      </c>
    </row>
    <row collapsed="false" customFormat="false" customHeight="false" hidden="false" ht="12.1" outlineLevel="0" r="50">
      <c r="A50" s="5" t="s">
        <f>=HYPERLINK("https://leilaoonline.net/lote/detalhe/321455", "1021")</f>
      </c>
      <c r="B50" s="4" t="s">
        <f>=HYPERLINK("https://leilaoonline.net/lote/detalhe/321455", "TRATOR ENGESA ANO 1990 -  MOTOR CUMMINS - FUNCIONANDO")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170.000,00</t>
        </is>
      </c>
      <c r="F50" s="4" t="inlineStr">
        <is>
          <t>1000.00</t>
        </is>
      </c>
    </row>
    <row collapsed="false" customFormat="false" customHeight="false" hidden="false" ht="12.1" outlineLevel="0" r="51">
      <c r="A51" s="5" t="s">
        <f>=HYPERLINK("https://leilaoonline.net/lote/detalhe/321459", "1023")</f>
      </c>
      <c r="B51" s="4" t="s">
        <f>=HYPERLINK("https://leilaoonline.net/lote/detalhe/321459", "[ VÍDEO ] ROLO COMPACTADOR DYNAPAC MOD.CA-25  ANO 1990 - ASA DELTA - FUNCIONANDO")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110.000,00</t>
        </is>
      </c>
      <c r="F51" s="4" t="inlineStr">
        <is>
          <t>1000.00</t>
        </is>
      </c>
    </row>
    <row collapsed="false" customFormat="false" customHeight="false" hidden="false" ht="12.1" outlineLevel="0" r="52">
      <c r="A52" s="5" t="s">
        <f>=HYPERLINK("https://leilaoonline.net/lote/detalhe/321456", "1025")</f>
      </c>
      <c r="B52" s="4" t="s">
        <f>=HYPERLINK("https://leilaoonline.net/lote/detalhe/321456", "CONCHA CATERPILLAR 924G")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6.750,00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=HYPERLINK("https://leilaoonline.net/lote/detalhe/321460", "1026")</f>
      </c>
      <c r="B53" s="4" t="s">
        <f>=HYPERLINK("https://leilaoonline.net/lote/detalhe/321460", "[ VÍDEO ] MINIESCAVADEIRA  NEW HOLLAND  MOD. L225  ANO 2017")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150.000,00</t>
        </is>
      </c>
      <c r="F53" s="4" t="inlineStr">
        <is>
          <t>1000.00</t>
        </is>
      </c>
    </row>
    <row collapsed="false" customFormat="false" customHeight="false" hidden="false" ht="12.1" outlineLevel="0" r="54">
      <c r="A54" s="5" t="s">
        <f>=HYPERLINK("https://leilaoonline.net/lote/detalhe/321453", "1027")</f>
      </c>
      <c r="B54" s="4" t="s">
        <f>=HYPERLINK("https://leilaoonline.net/lote/detalhe/321453", "[ VÍDEO ] PÁ CARREGADEIRA KOMATSU MOD. WA200 ANO 2012")</f>
      </c>
      <c r="C54" s="4" t="inlineStr">
        <is>
          <t>Não vendido</t>
        </is>
      </c>
      <c r="D54" s="4" t="inlineStr">
        <is>
          <t>1</t>
        </is>
      </c>
      <c r="E54" s="5" t="inlineStr">
        <is>
          <t>150.000,00</t>
        </is>
      </c>
      <c r="F54" s="4" t="inlineStr">
        <is>
          <t>1000.00</t>
        </is>
      </c>
    </row>
    <row collapsed="false" customFormat="false" customHeight="false" hidden="false" ht="12.1" outlineLevel="0" r="55">
      <c r="A55" s="5" t="s">
        <f>=HYPERLINK("https://leilaoonline.net/lote/detalhe/321468", "1033")</f>
      </c>
      <c r="B55" s="4" t="s">
        <f>=HYPERLINK("https://leilaoonline.net/lote/detalhe/321468", "[ VÍDEO ] PÁ CARREGADEIRA CATERPILLAR MOD. 924F ANO 1998 - OPERACIONAL")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120.000,00</t>
        </is>
      </c>
      <c r="F55" s="4" t="inlineStr">
        <is>
          <t>1000.00</t>
        </is>
      </c>
    </row>
    <row collapsed="false" customFormat="false" customHeight="false" hidden="false" ht="12.1" outlineLevel="0" r="56">
      <c r="A56" s="5" t="s">
        <f>=HYPERLINK("https://leilaoonline.net/lote/detalhe/321490", "1037")</f>
      </c>
      <c r="B56" s="4" t="s">
        <f>=HYPERLINK("https://leilaoonline.net/lote/detalhe/321490", "[ VÍDEO ] PÁ CARREGADEIRA CATERPILLAR MOD. 966C  ANO 1987  - FUNCIONANDO 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103.000,00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=HYPERLINK("https://leilaoonline.net/lote/detalhe/321457", "1044")</f>
      </c>
      <c r="B57" s="4" t="s">
        <f>=HYPERLINK("https://leilaoonline.net/lote/detalhe/321457", "MOTONIVELADORA FIATALLIS MOD. FG 85 ANO APROX. 1990  - COM RIPPER DIANTEIRO 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68.000,00</t>
        </is>
      </c>
      <c r="F57" s="4" t="inlineStr">
        <is>
          <t>1000.00</t>
        </is>
      </c>
    </row>
    <row collapsed="false" customFormat="false" customHeight="false" hidden="false" ht="12.1" outlineLevel="0" r="58">
      <c r="A58" s="5" t="s">
        <f>=HYPERLINK("https://leilaoonline.net/lote/detalhe/321454", "1053")</f>
      </c>
      <c r="B58" s="4" t="s">
        <f>=HYPERLINK("https://leilaoonline.net/lote/detalhe/321454", "[ VÍDEO ] TRATOR DE ESTEIRA KOMATSU MOD. D30 ANO 1979 -  EMBREAGEM / MOTOR M.BENZ 1113- ORIGINAL")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50.000,00</t>
        </is>
      </c>
      <c r="F58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2026-09-23T17:06:12.00Z</dcterms:created>
  <dc:creator>Tellks Tecnologia</dc:creator>
  <cp:revision>0</cp:revision>
</cp:coreProperties>
</file>