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Lotes" sheetId="1" state="visible" r:id="rId2"/>
  </sheet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22"/>
      <color rgb="FF1C4E61"/>
      <b val="true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4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5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false" applyFont="true" applyProtection="false" borderId="0" fillId="0" fontId="5" numFmtId="165" xfId="0">
      <alignment horizontal="right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24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5" min="1" style="0" width="11.5"/>
  </cols>
  <sheetData>
    <row collapsed="false" customFormat="false" customHeight="false" hidden="false" ht="12.1" outlineLevel="0" r="1">
      <c r="A1" s="1"/>
      <c r="B1" s="1"/>
      <c r="C1" s="1"/>
    </row>
    <row collapsed="false" customFormat="false" customHeight="false" hidden="false" ht="12.1" outlineLevel="0" r="2">
      <c r="A2" s="2" t="inlineStr">
        <is>
          <t>LEILÃO ONLINE.NET</t>
        </is>
      </c>
      <c r="B2" s="2"/>
      <c r="C2" s="2"/>
      <c r="D2" s="2"/>
      <c r="E2" s="2"/>
    </row>
    <row collapsed="false" customFormat="false" customHeight="false" hidden="false" ht="12.1" outlineLevel="0" r="3">
      <c r="A3" s="1"/>
      <c r="B3" s="1"/>
      <c r="C3" s="1"/>
    </row>
    <row collapsed="false" customFormat="false" customHeight="false" hidden="false" ht="12.1" outlineLevel="0" r="4">
      <c r="A4" s="1"/>
      <c r="B4" s="1"/>
      <c r="C4" s="1"/>
    </row>
    <row collapsed="false" customFormat="false" customHeight="false" hidden="false" ht="12.1" outlineLevel="0" r="5">
      <c r="A5" s="1"/>
      <c r="B5" s="1"/>
      <c r="C5" s="1"/>
    </row>
    <row collapsed="false" customFormat="false" customHeight="false" hidden="false" ht="12.1" outlineLevel="0" r="6">
      <c r="A6" s="3" t="inlineStr">
        <is>
          <t>Leilão</t>
        </is>
      </c>
      <c r="B6" s="4" t="inlineStr">
        <is>
          <t>NOTEBOOKS POSITIVO MASTER C/ INTEL I3 E I5</t>
        </is>
      </c>
      <c r="C6" s="4"/>
      <c r="D6" s="4"/>
      <c r="E6" s="4"/>
      <c r="F6" s="4"/>
    </row>
    <row collapsed="false" customFormat="false" customHeight="false" hidden="false" ht="12.1" outlineLevel="0" r="7">
      <c r="A7" s="3" t="inlineStr">
        <is>
          <t>Data</t>
        </is>
      </c>
      <c r="B7" s="4" t="inlineStr">
        <is>
          <t>03/02/2026 11:30</t>
        </is>
      </c>
      <c r="C7" s="4"/>
      <c r="D7" s="4"/>
      <c r="E7" s="4"/>
      <c r="F7" s="4"/>
    </row>
    <row collapsed="false" customFormat="false" customHeight="false" hidden="false" ht="12.1" outlineLevel="0" r="8">
      <c r="A8" s="3" t="inlineStr">
        <is>
          <t>Leiloeiro</t>
        </is>
      </c>
      <c r="B8" s="4" t="inlineStr">
        <is>
          <t>Ricardo Miranda de Souza</t>
        </is>
      </c>
      <c r="C8" s="4"/>
      <c r="D8" s="4"/>
      <c r="E8" s="4"/>
      <c r="F8" s="4"/>
    </row>
    <row collapsed="false" customFormat="false" customHeight="false" hidden="false" ht="12.1" outlineLevel="0" r="9">
      <c r="A9" s="1"/>
      <c r="B9" s="1"/>
      <c r="C9" s="1"/>
    </row>
    <row collapsed="false" customFormat="false" customHeight="false" hidden="false" ht="12.1" outlineLevel="0" r="10">
      <c r="A10" s="3" t="inlineStr">
        <is>
          <t>Lote</t>
        </is>
      </c>
      <c r="B10" s="3" t="inlineStr">
        <is>
          <t>Descrição</t>
        </is>
      </c>
      <c r="C10" s="3" t="inlineStr">
        <is>
          <t>Status</t>
        </is>
      </c>
      <c r="D10" s="3" t="inlineStr">
        <is>
          <t>Lances</t>
        </is>
      </c>
      <c r="E10" s="3" t="inlineStr">
        <is>
          <t>Lance atual</t>
        </is>
      </c>
      <c r="F10" s="3" t="inlineStr">
        <is>
          <t>Inc. mínimo</t>
        </is>
      </c>
    </row>
    <row collapsed="false" customFormat="false" customHeight="false" hidden="false" ht="12.1" outlineLevel="0" r="11">
      <c r="A11" s="5" t="s">
        <f>=HYPERLINK("https://leilaoonline.net/lote/detalhe/317368", "019")</f>
      </c>
      <c r="B11" s="4" t="s">
        <f>=HYPERLINK("https://leilaoonline.net/lote/detalhe/317368", "NOTEBOOK POSITIVO MASTER COM INTEL I3, 4GB DE MEMÓRIA E HD 320GB + FONTE - FUNCIONANDO")</f>
      </c>
      <c r="C11" s="4" t="inlineStr">
        <is>
          <t>Não vendido</t>
        </is>
      </c>
      <c r="D11" s="4" t="inlineStr">
        <is>
          <t>0</t>
        </is>
      </c>
      <c r="E11" s="5" t="inlineStr">
        <is>
          <t>500,00</t>
        </is>
      </c>
      <c r="F11" s="4" t="inlineStr">
        <is>
          <t>1.00</t>
        </is>
      </c>
    </row>
    <row collapsed="false" customFormat="false" customHeight="false" hidden="false" ht="12.1" outlineLevel="0" r="12">
      <c r="A12" s="5" t="s">
        <f>=HYPERLINK("https://leilaoonline.net/lote/detalhe/317369", "022")</f>
      </c>
      <c r="B12" s="4" t="s">
        <f>=HYPERLINK("https://leilaoonline.net/lote/detalhe/317369", "NOTEBOOK POSITIVO MASTER COM INTEL I3, 4GB DE MEMÓRIA E HD 320GB + FONTE - FUNCIONANDO")</f>
      </c>
      <c r="C12" s="4" t="inlineStr">
        <is>
          <t>Não vendido</t>
        </is>
      </c>
      <c r="D12" s="4" t="inlineStr">
        <is>
          <t>0</t>
        </is>
      </c>
      <c r="E12" s="5" t="inlineStr">
        <is>
          <t>500,00</t>
        </is>
      </c>
      <c r="F12" s="4" t="inlineStr">
        <is>
          <t>1.00</t>
        </is>
      </c>
    </row>
    <row collapsed="false" customFormat="false" customHeight="false" hidden="false" ht="12.1" outlineLevel="0" r="13">
      <c r="A13" s="5" t="s">
        <f>=HYPERLINK("https://leilaoonline.net/lote/detalhe/317370", "024")</f>
      </c>
      <c r="B13" s="4" t="s">
        <f>=HYPERLINK("https://leilaoonline.net/lote/detalhe/317370", "NOTEBOOK POSITIVO MASTER COM INTEL I3, 4GB DE MEMÓRIA E HD 320GB + FONTE - FUNCIONANDO")</f>
      </c>
      <c r="C13" s="4" t="inlineStr">
        <is>
          <t>Não vendido</t>
        </is>
      </c>
      <c r="D13" s="4" t="inlineStr">
        <is>
          <t>0</t>
        </is>
      </c>
      <c r="E13" s="5" t="inlineStr">
        <is>
          <t>500,00</t>
        </is>
      </c>
      <c r="F13" s="4" t="inlineStr">
        <is>
          <t>1.00</t>
        </is>
      </c>
    </row>
    <row collapsed="false" customFormat="false" customHeight="false" hidden="false" ht="12.1" outlineLevel="0" r="14">
      <c r="A14" s="5" t="s">
        <f>=HYPERLINK("https://leilaoonline.net/lote/detalhe/317371", "030")</f>
      </c>
      <c r="B14" s="4" t="s">
        <f>=HYPERLINK("https://leilaoonline.net/lote/detalhe/317371", "NOTEBOOK POSITIVO MASTER COM INTEL I3, 4GB DE MEMÓRIA E HD 320GB + FONTE - FUNCIONANDO")</f>
      </c>
      <c r="C14" s="4" t="inlineStr">
        <is>
          <t>Não vendido</t>
        </is>
      </c>
      <c r="D14" s="4" t="inlineStr">
        <is>
          <t>0</t>
        </is>
      </c>
      <c r="E14" s="5" t="inlineStr">
        <is>
          <t>500,00</t>
        </is>
      </c>
      <c r="F14" s="4" t="inlineStr">
        <is>
          <t>1.00</t>
        </is>
      </c>
    </row>
    <row collapsed="false" customFormat="false" customHeight="false" hidden="false" ht="12.1" outlineLevel="0" r="15">
      <c r="A15" s="5" t="s">
        <f>=HYPERLINK("https://leilaoonline.net/lote/detalhe/317372", "031")</f>
      </c>
      <c r="B15" s="4" t="s">
        <f>=HYPERLINK("https://leilaoonline.net/lote/detalhe/317372", "NOTEBOOK POSITIVO MASTER COM INTEL I3, 4GB DE MEMÓRIA E HD 320GB + FONTE - FUNCIONANDO")</f>
      </c>
      <c r="C15" s="4" t="inlineStr">
        <is>
          <t>Não vendido</t>
        </is>
      </c>
      <c r="D15" s="4" t="inlineStr">
        <is>
          <t>0</t>
        </is>
      </c>
      <c r="E15" s="5" t="inlineStr">
        <is>
          <t>500,00</t>
        </is>
      </c>
      <c r="F15" s="4" t="inlineStr">
        <is>
          <t>1.00</t>
        </is>
      </c>
    </row>
    <row collapsed="false" customFormat="false" customHeight="false" hidden="false" ht="12.1" outlineLevel="0" r="16">
      <c r="A16" s="5" t="s">
        <f>=HYPERLINK("https://leilaoonline.net/lote/detalhe/317373", "032")</f>
      </c>
      <c r="B16" s="4" t="s">
        <f>=HYPERLINK("https://leilaoonline.net/lote/detalhe/317373", "NOTEBOOK POSITIVO MASTER COM INTEL I3, 4GB DE MEMÓRIA E HD 320GB + FONTE - FUNCIONANDO")</f>
      </c>
      <c r="C16" s="4" t="inlineStr">
        <is>
          <t>Não vendido</t>
        </is>
      </c>
      <c r="D16" s="4" t="inlineStr">
        <is>
          <t>0</t>
        </is>
      </c>
      <c r="E16" s="5" t="inlineStr">
        <is>
          <t>500,00</t>
        </is>
      </c>
      <c r="F16" s="4" t="inlineStr">
        <is>
          <t>1.00</t>
        </is>
      </c>
    </row>
    <row collapsed="false" customFormat="false" customHeight="false" hidden="false" ht="12.1" outlineLevel="0" r="17">
      <c r="A17" s="5" t="s">
        <f>=HYPERLINK("https://leilaoonline.net/lote/detalhe/317374", "033")</f>
      </c>
      <c r="B17" s="4" t="s">
        <f>=HYPERLINK("https://leilaoonline.net/lote/detalhe/317374", "NOTEBOOK POSITIVO MASTER COM INTEL I3, 4GB DE MEMÓRIA E HD 320GB + FONTE - FUNCIONANDO")</f>
      </c>
      <c r="C17" s="4" t="inlineStr">
        <is>
          <t>Não vendido</t>
        </is>
      </c>
      <c r="D17" s="4" t="inlineStr">
        <is>
          <t>0</t>
        </is>
      </c>
      <c r="E17" s="5" t="inlineStr">
        <is>
          <t>500,00</t>
        </is>
      </c>
      <c r="F17" s="4" t="inlineStr">
        <is>
          <t>1.00</t>
        </is>
      </c>
    </row>
    <row collapsed="false" customFormat="false" customHeight="false" hidden="false" ht="12.1" outlineLevel="0" r="18">
      <c r="A18" s="5" t="s">
        <f>=HYPERLINK("https://leilaoonline.net/lote/detalhe/317375", "038")</f>
      </c>
      <c r="B18" s="4" t="s">
        <f>=HYPERLINK("https://leilaoonline.net/lote/detalhe/317375", "NOTEBOOK POSITIVO MASTER COM INTEL I3, 4GB DE MEMÓRIA E HD 320GB + FONTE - FUNCIONANDO")</f>
      </c>
      <c r="C18" s="4" t="inlineStr">
        <is>
          <t>Não vendido</t>
        </is>
      </c>
      <c r="D18" s="4" t="inlineStr">
        <is>
          <t>0</t>
        </is>
      </c>
      <c r="E18" s="5" t="inlineStr">
        <is>
          <t>500,00</t>
        </is>
      </c>
      <c r="F18" s="4" t="inlineStr">
        <is>
          <t>1.00</t>
        </is>
      </c>
    </row>
    <row collapsed="false" customFormat="false" customHeight="false" hidden="false" ht="12.1" outlineLevel="0" r="19">
      <c r="A19" s="5" t="s">
        <f>=HYPERLINK("https://leilaoonline.net/lote/detalhe/317376", "041")</f>
      </c>
      <c r="B19" s="4" t="s">
        <f>=HYPERLINK("https://leilaoonline.net/lote/detalhe/317376", "NOTEBOOK POSITIVO MASTER COM INTEL I3, 4GB DE MEMÓRIA E HD 320GB + FONTE - FUNCIONANDO")</f>
      </c>
      <c r="C19" s="4" t="inlineStr">
        <is>
          <t>Não vendido</t>
        </is>
      </c>
      <c r="D19" s="4" t="inlineStr">
        <is>
          <t>0</t>
        </is>
      </c>
      <c r="E19" s="5" t="inlineStr">
        <is>
          <t>500,00</t>
        </is>
      </c>
      <c r="F19" s="4" t="inlineStr">
        <is>
          <t>1.00</t>
        </is>
      </c>
    </row>
    <row collapsed="false" customFormat="false" customHeight="false" hidden="false" ht="12.1" outlineLevel="0" r="20">
      <c r="A20" s="5" t="s">
        <f>=HYPERLINK("https://leilaoonline.net/lote/detalhe/317377", "042")</f>
      </c>
      <c r="B20" s="4" t="s">
        <f>=HYPERLINK("https://leilaoonline.net/lote/detalhe/317377", "NOTEBOOK POSITIVO MASTER COM INTEL I3, 4GB DE MEMÓRIA E HD 320GB + FONTE - FUNCIONANDO")</f>
      </c>
      <c r="C20" s="4" t="inlineStr">
        <is>
          <t>Não vendido</t>
        </is>
      </c>
      <c r="D20" s="4" t="inlineStr">
        <is>
          <t>0</t>
        </is>
      </c>
      <c r="E20" s="5" t="inlineStr">
        <is>
          <t>500,00</t>
        </is>
      </c>
      <c r="F20" s="4" t="inlineStr">
        <is>
          <t>1.00</t>
        </is>
      </c>
    </row>
    <row collapsed="false" customFormat="false" customHeight="false" hidden="false" ht="12.1" outlineLevel="0" r="21">
      <c r="A21" s="5" t="s">
        <f>=HYPERLINK("https://leilaoonline.net/lote/detalhe/317378", "043")</f>
      </c>
      <c r="B21" s="4" t="s">
        <f>=HYPERLINK("https://leilaoonline.net/lote/detalhe/317378", "NOTEBOOK POSITIVO MASTER COM INTEL I3, 4GB DE MEMÓRIA E HD 320GB + FONTE - FUNCIONANDO")</f>
      </c>
      <c r="C21" s="4" t="inlineStr">
        <is>
          <t>Não vendido</t>
        </is>
      </c>
      <c r="D21" s="4" t="inlineStr">
        <is>
          <t>0</t>
        </is>
      </c>
      <c r="E21" s="5" t="inlineStr">
        <is>
          <t>500,00</t>
        </is>
      </c>
      <c r="F21" s="4" t="inlineStr">
        <is>
          <t>1.00</t>
        </is>
      </c>
    </row>
    <row collapsed="false" customFormat="false" customHeight="false" hidden="false" ht="12.1" outlineLevel="0" r="22">
      <c r="A22" s="5" t="s">
        <f>=HYPERLINK("https://leilaoonline.net/lote/detalhe/317379", "044")</f>
      </c>
      <c r="B22" s="4" t="s">
        <f>=HYPERLINK("https://leilaoonline.net/lote/detalhe/317379", "NOTEBOOK POSITIVO MASTER COM INTEL I3, 4GB DE MEMÓRIA E HD 320GB + FONTE - FUNCIONANDO")</f>
      </c>
      <c r="C22" s="4" t="inlineStr">
        <is>
          <t>Não vendido</t>
        </is>
      </c>
      <c r="D22" s="4" t="inlineStr">
        <is>
          <t>0</t>
        </is>
      </c>
      <c r="E22" s="5" t="inlineStr">
        <is>
          <t>500,00</t>
        </is>
      </c>
      <c r="F22" s="4" t="inlineStr">
        <is>
          <t>1.00</t>
        </is>
      </c>
    </row>
    <row collapsed="false" customFormat="false" customHeight="false" hidden="false" ht="12.1" outlineLevel="0" r="23">
      <c r="A23" s="5" t="s">
        <f>=HYPERLINK("https://leilaoonline.net/lote/detalhe/317380", "045")</f>
      </c>
      <c r="B23" s="4" t="s">
        <f>=HYPERLINK("https://leilaoonline.net/lote/detalhe/317380", "NOTEBOOK POSITIVO MASTER COM INTEL I3, 4GB DE MEMÓRIA E HD 320GB + FONTE - FUNCIONANDO")</f>
      </c>
      <c r="C23" s="4" t="inlineStr">
        <is>
          <t>Não vendido</t>
        </is>
      </c>
      <c r="D23" s="4" t="inlineStr">
        <is>
          <t>0</t>
        </is>
      </c>
      <c r="E23" s="5" t="inlineStr">
        <is>
          <t>500,00</t>
        </is>
      </c>
      <c r="F23" s="4" t="inlineStr">
        <is>
          <t>1.00</t>
        </is>
      </c>
    </row>
    <row collapsed="false" customFormat="false" customHeight="false" hidden="false" ht="12.1" outlineLevel="0" r="24">
      <c r="A24" s="5" t="s">
        <f>=HYPERLINK("https://leilaoonline.net/lote/detalhe/317381", "046")</f>
      </c>
      <c r="B24" s="4" t="s">
        <f>=HYPERLINK("https://leilaoonline.net/lote/detalhe/317381", "NOTEBOOK POSITIVO MASTER COM INTEL I3, 4GB DE MEMÓRIA E HD 320GB + FONTE - FUNCIONANDO")</f>
      </c>
      <c r="C24" s="4" t="inlineStr">
        <is>
          <t>Não vendido</t>
        </is>
      </c>
      <c r="D24" s="4" t="inlineStr">
        <is>
          <t>0</t>
        </is>
      </c>
      <c r="E24" s="5" t="inlineStr">
        <is>
          <t>500,00</t>
        </is>
      </c>
      <c r="F24" s="4" t="inlineStr">
        <is>
          <t>1.00</t>
        </is>
      </c>
    </row>
  </sheetData>
  <mergeCells>
    <mergeCell ref="A2:F4"/>
    <mergeCell ref="B6:F6"/>
    <mergeCell ref="B7:F7"/>
    <mergeCell ref="B8:F8"/>
  </mergeCells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2026-10-07T21:37:32.00Z</dcterms:created>
  <dc:creator>Tellks Tecnologia</dc:creator>
  <cp:revision>0</cp:revision>
</cp:coreProperties>
</file>