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Tracker 21 • Santana • Ford Galaxie 77 • Spin 14 • City 23 • GOL • Celta • Prisma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=HYPERLINK("https://leilaoonline.net/lote/detalhe/308889", "003")</f>
      </c>
      <c r="B11" s="4" t="s">
        <f>=HYPERLINK("https://leilaoonline.net/lote/detalhe/308889", "veja o vídeo!! RENAULT/OROCH EXP 16 SCE; 2020/2021; BRANCA; ALCO./GASOL. - FUNCIONANDO - IPVA 2025 OK")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38.750,00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=HYPERLINK("https://leilaoonline.net/lote/detalhe/307611", "005")</f>
      </c>
      <c r="B12" s="4" t="s">
        <f>=HYPERLINK("https://leilaoonline.net/lote/detalhe/307611", "veja o vídeo!! CHEV/TRACKER T A LTZ; 2020/2021; CINZA; ALCO./GASOL. - FUNC. - IPVA 2025 OK - FIPE APROX.: R$ 93.212,00")</f>
      </c>
      <c r="C12" s="4" t="inlineStr">
        <is>
          <t>Não vendido</t>
        </is>
      </c>
      <c r="D12" s="4" t="inlineStr">
        <is>
          <t>49</t>
        </is>
      </c>
      <c r="E12" s="5" t="inlineStr">
        <is>
          <t>44.000,00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=HYPERLINK("https://leilaoonline.net/lote/detalhe/308884", "007")</f>
      </c>
      <c r="B13" s="4" t="s">
        <f>=HYPERLINK("https://leilaoonline.net/lote/detalhe/308884", "veja o vídeo!! MMC/ASX GLS 2WD; 2019/2020; VERMELHA; ALCO./GASOL. - FUNCIONANDO - IPVA 2025 OK")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66.250,00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=HYPERLINK("https://leilaoonline.net/lote/detalhe/307608", "010")</f>
      </c>
      <c r="B14" s="4" t="s">
        <f>=HYPERLINK("https://leilaoonline.net/lote/detalhe/307608", "veja o vídeo!! VW/SANTANA PATRULHEIRO; 2006/2006; VERMELHA; GASOLINA - FUNCIONANDO - LEGALIZADO")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16.500,00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=HYPERLINK("https://leilaoonline.net/lote/detalhe/307598", "013")</f>
      </c>
      <c r="B15" s="4" t="s">
        <f>=HYPERLINK("https://leilaoonline.net/lote/detalhe/307598", "HONDA/CB 300R; 2011/2011; PRETA; GASOLINA - FUNCIONANDO - IPVA 2025 OK")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=HYPERLINK("https://leilaoonline.net/lote/detalhe/307624", "015")</f>
      </c>
      <c r="B16" s="4" t="s">
        <f>=HYPERLINK("https://leilaoonline.net/lote/detalhe/307624", "veja o vídeo!! FORD/GALAXIE LTD; 1977/1977; COR PRETA; GASOLINA - FUNCIONANDO")</f>
      </c>
      <c r="C16" s="4" t="inlineStr">
        <is>
          <t>Vendido</t>
        </is>
      </c>
      <c r="D16" s="4" t="inlineStr">
        <is>
          <t>41</t>
        </is>
      </c>
      <c r="E16" s="5" t="inlineStr">
        <is>
          <t>47.000,00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=HYPERLINK("https://leilaoonline.net/lote/detalhe/309118", "017")</f>
      </c>
      <c r="B17" s="4" t="s">
        <f>=HYPERLINK("https://leilaoonline.net/lote/detalhe/309118", "HONDA/FIT LX CVT; 2015/2015; CINZA; ALCO./GASOL. - FUNCIONANDO - IPVA 2025 OK")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20.750,00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=HYPERLINK("https://leilaoonline.net/lote/detalhe/307621", "020")</f>
      </c>
      <c r="B18" s="4" t="s">
        <f>=HYPERLINK("https://leilaoonline.net/lote/detalhe/307621", "veja o vídeo!! I/BMW 320I; 2019/2020; PRETA; GASOLINA - FUNC. - IPVA 2025 OK - FIPE APROX.: R$ 202.820,00")</f>
      </c>
      <c r="C18" s="4" t="inlineStr">
        <is>
          <t>Não vendido</t>
        </is>
      </c>
      <c r="D18" s="4" t="inlineStr">
        <is>
          <t>32</t>
        </is>
      </c>
      <c r="E18" s="5" t="inlineStr">
        <is>
          <t>104.250,00</t>
        </is>
      </c>
      <c r="F18" s="4" t="inlineStr">
        <is>
          <t>1750.00</t>
        </is>
      </c>
    </row>
    <row collapsed="false" customFormat="false" customHeight="false" hidden="false" ht="12.1" outlineLevel="0" r="19">
      <c r="A19" s="5" t="s">
        <f>=HYPERLINK("https://leilaoonline.net/lote/detalhe/309119", "023")</f>
      </c>
      <c r="B19" s="4" t="s">
        <f>=HYPERLINK("https://leilaoonline.net/lote/detalhe/309119", "FORD/KA SE 1.0 HA C; 2020/2021; BRANCA; ALCO./GASOL. - FUNCIONANDO - IPVA 2025 OK")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27.500,00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=HYPERLINK("https://leilaoonline.net/lote/detalhe/307616", "025")</f>
      </c>
      <c r="B20" s="4" t="s">
        <f>=HYPERLINK("https://leilaoonline.net/lote/detalhe/307616", "veja o vídeo!! CHEV/SPIN 1.8L AT LT; 2013/2014; PRETA; ALCO./GASOL.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=HYPERLINK("https://leilaoonline.net/lote/detalhe/307623", "030")</f>
      </c>
      <c r="B21" s="4" t="s">
        <f>=HYPERLINK("https://leilaoonline.net/lote/detalhe/307623", "PEUGEOT/208 GRIFFE A; 2013/2014; PRETA; ALCO./GASOL. -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=HYPERLINK("https://leilaoonline.net/lote/detalhe/308849", "033")</f>
      </c>
      <c r="B22" s="4" t="s">
        <f>=HYPERLINK("https://leilaoonline.net/lote/detalhe/308849", "veja o vídeo!! CHEV/ONIX PLUS 10TAT PR2; 2022/2023; BRANCA; ALCO./GASOL. - IPVA 2025 OK")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26.750,00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=HYPERLINK("https://leilaoonline.net/lote/detalhe/307605", "035")</f>
      </c>
      <c r="B23" s="4" t="s">
        <f>=HYPERLINK("https://leilaoonline.net/lote/detalhe/307605", "veja o vídeo!! I/HONDA CR-V EXL; 2011/2011; PRETA; ALCO./GASOL. - FUNCIONANDO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=HYPERLINK("https://leilaoonline.net/lote/detalhe/308888", "037")</f>
      </c>
      <c r="B24" s="4" t="s">
        <f>=HYPERLINK("https://leilaoonline.net/lote/detalhe/308888", "veja o vídeo!! CITROEN/PICASSO II16GLXF; 2011/2012; PRETA; ALCO./GASOL. - FUNCIONANDO - IPVA 2025 OK")</f>
      </c>
      <c r="C24" s="4" t="inlineStr">
        <is>
          <t>Vendido</t>
        </is>
      </c>
      <c r="D24" s="4" t="inlineStr">
        <is>
          <t>22</t>
        </is>
      </c>
      <c r="E24" s="5" t="inlineStr">
        <is>
          <t>10.000,00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=HYPERLINK("https://leilaoonline.net/lote/detalhe/307610", "040")</f>
      </c>
      <c r="B25" s="4" t="s">
        <f>=HYPERLINK("https://leilaoonline.net/lote/detalhe/307610", "veja o vídeo!! FIAT/ARGO DRIVE 1.3; 2017/2018; BRANCA; ALCO./GASOL. - FUNCIONANDO - IPVA 2025 OK")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23.000,00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=HYPERLINK("https://leilaoonline.net/lote/detalhe/307617", "045")</f>
      </c>
      <c r="B26" s="4" t="s">
        <f>=HYPERLINK("https://leilaoonline.net/lote/detalhe/307617", "veja o vídeo!! CITROEN/C3 90M TENDANCE; 2013/2014; PRETA; ALCO./GASOL. - FUNCIONANDO - IPVA 2025 OK")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16.500,00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=HYPERLINK("https://leilaoonline.net/lote/detalhe/307600", "050")</f>
      </c>
      <c r="B27" s="4" t="s">
        <f>=HYPERLINK("https://leilaoonline.net/lote/detalhe/307600", "veja o vídeo!! VW/T CROSS TSI; 2023/2024; BRANCA; ALCO./GASOL. - FUNC. - IPVA 2025 OK - FIPE APROX.: R$ 109.162,00")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47.500,00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=HYPERLINK("https://leilaoonline.net/lote/detalhe/307597", "055")</f>
      </c>
      <c r="B28" s="4" t="s">
        <f>=HYPERLINK("https://leilaoonline.net/lote/detalhe/307597", "veja o vídeo!! HONDA/CITY EXL; 2022/2023; BRANCA; ALCO./GASOL. - FUNC. - IPVA 2025 OK - FIPE APROX.: R$ 106.766,00")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42.500,00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=HYPERLINK("https://leilaoonline.net/lote/detalhe/307603", "060")</f>
      </c>
      <c r="B29" s="4" t="s">
        <f>=HYPERLINK("https://leilaoonline.net/lote/detalhe/307603", "I/HYUNDAI SANTAFE GLS V6; 2009/2010; PRATA; GASOLINA - FUNCIONANDO")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22.500,00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=HYPERLINK("https://leilaoonline.net/lote/detalhe/307620", "065")</f>
      </c>
      <c r="B30" s="4" t="s">
        <f>=HYPERLINK("https://leilaoonline.net/lote/detalhe/307620", "veja o vídeo!! GM/VECTRA GL; 1996/1997; VERDE; GASOLINA - FUNCIONANDO")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6.250,00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=HYPERLINK("https://leilaoonline.net/lote/detalhe/307602", "070")</f>
      </c>
      <c r="B31" s="4" t="s">
        <f>=HYPERLINK("https://leilaoonline.net/lote/detalhe/307602", "veja o vídeo!! I/PEUGEOT 308 FELINE THP; 2013/2013; BRANCA; GASOLINA - FUNCIONANDO - IPVA 2025 OK")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12.500,00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=HYPERLINK("https://leilaoonline.net/lote/detalhe/307592", "075")</f>
      </c>
      <c r="B32" s="4" t="s">
        <f>=HYPERLINK("https://leilaoonline.net/lote/detalhe/307592", "veja o vídeo!! CITROEN/C4CACTUS FEEL AT; 2022/2023; PRETA; ALCO./GASOL. - FUNCIONANDO - IPVA 2025 OK")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28.750,00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=HYPERLINK("https://leilaoonline.net/lote/detalhe/307587", "080")</f>
      </c>
      <c r="B33" s="4" t="s">
        <f>=HYPERLINK("https://leilaoonline.net/lote/detalhe/307587", "veja o vídeo!! I/M.BENZ C250; 2015/2015; PRATA; GASOLINA - FUNCIONANDO - IPVA 2025 OK")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41.250,00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=HYPERLINK("https://leilaoonline.net/lote/detalhe/307618", "085")</f>
      </c>
      <c r="B34" s="4" t="s">
        <f>=HYPERLINK("https://leilaoonline.net/lote/detalhe/307618", "veja o vídeo!! I/AUDI A5 SPB 170CV; ANO 2015/2015; COR CINZA; GASOLINA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=HYPERLINK("https://leilaoonline.net/lote/detalhe/307622", "090")</f>
      </c>
      <c r="B35" s="4" t="s">
        <f>=HYPERLINK("https://leilaoonline.net/lote/detalhe/307622", "VW/GOL 1.6; ANO 2009/2010; COR BRANCA; COMB. ALCO./GASOL. - FUNCIONANDO - IPVA 2025 OK")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11.250,00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=HYPERLINK("https://leilaoonline.net/lote/detalhe/307609", "095")</f>
      </c>
      <c r="B36" s="4" t="s">
        <f>=HYPERLINK("https://leilaoonline.net/lote/detalhe/307609", "veja o vídeo!! FIAT/147 L; 1978/1978; MARROM; GASOLINA - FUNCIONANDO")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5.250,00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=HYPERLINK("https://leilaoonline.net/lote/detalhe/307593", "100")</f>
      </c>
      <c r="B37" s="4" t="s">
        <f>=HYPERLINK("https://leilaoonline.net/lote/detalhe/307593", "veja o vídeo!! CHEV/TRACKER T A; 2020/2021; CINZA; ALCO./GASOL. - FUNCIONANDO - IPVA 2025 OK")</f>
      </c>
      <c r="C37" s="4" t="inlineStr">
        <is>
          <t>Não vendido</t>
        </is>
      </c>
      <c r="D37" s="4" t="inlineStr">
        <is>
          <t>35</t>
        </is>
      </c>
      <c r="E37" s="5" t="inlineStr">
        <is>
          <t>61.500,00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=HYPERLINK("https://leilaoonline.net/lote/detalhe/307586", "105")</f>
      </c>
      <c r="B38" s="4" t="s">
        <f>=HYPERLINK("https://leilaoonline.net/lote/detalhe/307586", "I/AUDI A5 SPB 2.0 TFSI; 2023/2024; CINZA; GASOLINA - FUNC. - IPVA 2025 OK - FIPE APROX.: R$ 302.944,00")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62.500,00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=HYPERLINK("https://leilaoonline.net/lote/detalhe/307591", "110")</f>
      </c>
      <c r="B39" s="4" t="s">
        <f>=HYPERLINK("https://leilaoonline.net/lote/detalhe/307591", "veja o vídeo!! GM/CELTA 4P LIFE; 2007/2008; BRANCA; ALCO./GASOL. - FUNCIONANDO")</f>
      </c>
      <c r="C39" s="4" t="inlineStr">
        <is>
          <t>Não vendido</t>
        </is>
      </c>
      <c r="D39" s="4" t="inlineStr">
        <is>
          <t>24</t>
        </is>
      </c>
      <c r="E39" s="5" t="inlineStr">
        <is>
          <t>10.750,00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=HYPERLINK("https://leilaoonline.net/lote/detalhe/307588", "115")</f>
      </c>
      <c r="B40" s="4" t="s">
        <f>=HYPERLINK("https://leilaoonline.net/lote/detalhe/307588", "veja o vídeo!! CHEV/PRISMA 1.4MT LT; 2014/2015; PRATA; ALCO./GASOL. - FUNCIONANDO")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19.500,00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=HYPERLINK("https://leilaoonline.net/lote/detalhe/307607", "120")</f>
      </c>
      <c r="B41" s="4" t="s">
        <f>=HYPERLINK("https://leilaoonline.net/lote/detalhe/307607", "veja o vídeo!! I/MMC PAJERO SPORT HPE; 2019/2020; PRATA; DIESEL - FUNC. - IPVA 2025 OK - FIPE APROX.: R$ 219.086,00")</f>
      </c>
      <c r="C41" s="4" t="inlineStr">
        <is>
          <t>Não vendido</t>
        </is>
      </c>
      <c r="D41" s="4" t="inlineStr">
        <is>
          <t>34</t>
        </is>
      </c>
      <c r="E41" s="5" t="inlineStr">
        <is>
          <t>107.750,00</t>
        </is>
      </c>
      <c r="F41" s="4" t="inlineStr">
        <is>
          <t>1750.00</t>
        </is>
      </c>
    </row>
    <row collapsed="false" customFormat="false" customHeight="false" hidden="false" ht="12.1" outlineLevel="0" r="42">
      <c r="A42" s="5" t="s">
        <f>=HYPERLINK("https://leilaoonline.net/lote/detalhe/307613", "125")</f>
      </c>
      <c r="B42" s="4" t="s">
        <f>=HYPERLINK("https://leilaoonline.net/lote/detalhe/307613", "FORD/DEL REY; 1983/1984; MARROM; ALCOOL - NÃO FUNCIONA")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=HYPERLINK("https://leilaoonline.net/lote/detalhe/307604", "130")</f>
      </c>
      <c r="B43" s="4" t="s">
        <f>=HYPERLINK("https://leilaoonline.net/lote/detalhe/307604", "veja o vídeo!! NISSAN/KICKS SL CVT; 2018/2018; PRETA; ALCO./GASOL. - FUNC. - IPVA 2025 OK - FIPE APROX.: R$ 80.241,00")</f>
      </c>
      <c r="C43" s="4" t="inlineStr">
        <is>
          <t>Vendido</t>
        </is>
      </c>
      <c r="D43" s="4" t="inlineStr">
        <is>
          <t>62</t>
        </is>
      </c>
      <c r="E43" s="5" t="inlineStr">
        <is>
          <t>60.000,00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=HYPERLINK("https://leilaoonline.net/lote/detalhe/307601", "135")</f>
      </c>
      <c r="B44" s="4" t="s">
        <f>=HYPERLINK("https://leilaoonline.net/lote/detalhe/307601", "veja o vídeo!! HONDA/CITY LX CVT; 2018/2019; CINZA; ALCO./GASOL. - FUNCIONANDO - IPVA 2025 OK")</f>
      </c>
      <c r="C44" s="4" t="inlineStr">
        <is>
          <t>Não vendido</t>
        </is>
      </c>
      <c r="D44" s="4" t="inlineStr">
        <is>
          <t>6</t>
        </is>
      </c>
      <c r="E44" s="5" t="inlineStr">
        <is>
          <t>31.250,00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=HYPERLINK("https://leilaoonline.net/lote/detalhe/307596", "140")</f>
      </c>
      <c r="B45" s="4" t="s">
        <f>=HYPERLINK("https://leilaoonline.net/lote/detalhe/307596", "veja o vídeo!! FIAT/TORO FREEDOM AT6; 2019/2020; BRANCA; ALCO./GASOL. - FUNC. - FIPE APROX.: R$ 90.322,00")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27.500,00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=HYPERLINK("https://leilaoonline.net/lote/detalhe/307599", "145")</f>
      </c>
      <c r="B46" s="4" t="s">
        <f>=HYPERLINK("https://leilaoonline.net/lote/detalhe/307599", "veja o vídeo!! HONDA/HR-V LX CVT; 2017/2017; PRATA; ALCO./GASOL. - FUNC. - IPVA 2025 OK - APROX. 69.000KM")</f>
      </c>
      <c r="C46" s="4" t="inlineStr">
        <is>
          <t>Vendido</t>
        </is>
      </c>
      <c r="D46" s="4" t="inlineStr">
        <is>
          <t>32</t>
        </is>
      </c>
      <c r="E46" s="5" t="inlineStr">
        <is>
          <t>62.000,00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=HYPERLINK("https://leilaoonline.net/lote/detalhe/307595", "150")</f>
      </c>
      <c r="B47" s="4" t="s">
        <f>=HYPERLINK("https://leilaoonline.net/lote/detalhe/307595", "VW/POLO 1.6; 2008/2009; PRETA; ALCO./GASOL./GNV - FUNCIONANDO")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12.000,00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=HYPERLINK("https://leilaoonline.net/lote/detalhe/307619", "155")</f>
      </c>
      <c r="B48" s="4" t="s">
        <f>=HYPERLINK("https://leilaoonline.net/lote/detalhe/307619", "FIAT/IDEA ESSENCE 1.6; 2013/2013; PRATA; ALCO./GASOL. - FUNCIONANDO")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=HYPERLINK("https://leilaoonline.net/lote/detalhe/307614", "160")</f>
      </c>
      <c r="B49" s="4" t="s">
        <f>=HYPERLINK("https://leilaoonline.net/lote/detalhe/307614", "MERCEDES BENZ C280; ANO 1995; GASOLINA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=HYPERLINK("https://leilaoonline.net/lote/detalhe/307612", "165")</f>
      </c>
      <c r="B50" s="4" t="s">
        <f>=HYPERLINK("https://leilaoonline.net/lote/detalhe/307612", "I/NISSAN SENTRA S; 2007/2008; PRETA; GASOLINA - FUNCIONANDO")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=HYPERLINK("https://leilaoonline.net/lote/detalhe/307594", "170")</f>
      </c>
      <c r="B51" s="4" t="s">
        <f>=HYPERLINK("https://leilaoonline.net/lote/detalhe/307594", "veja o vídeo!! CITROEN/C3 GLX 14 FLEX; 2011/2012; PRETA; ALCO./GASOL. - FUNCIONANDO - IPVA 2025 OK")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=HYPERLINK("https://leilaoonline.net/lote/detalhe/307590", "175")</f>
      </c>
      <c r="B52" s="4" t="s">
        <f>=HYPERLINK("https://leilaoonline.net/lote/detalhe/307590", "veja o vídeo!! VW/GOL 1.6; 2010/2011; BRANCA; ALCO./GASOL. - FUNCIONANDO - IPVA 2025 OK")</f>
      </c>
      <c r="C52" s="4" t="inlineStr">
        <is>
          <t>Não vendido</t>
        </is>
      </c>
      <c r="D52" s="4" t="inlineStr">
        <is>
          <t>35</t>
        </is>
      </c>
      <c r="E52" s="5" t="inlineStr">
        <is>
          <t>13.500,00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=HYPERLINK("https://leilaoonline.net/lote/detalhe/307615", "180")</f>
      </c>
      <c r="B53" s="4" t="s">
        <f>=HYPERLINK("https://leilaoonline.net/lote/detalhe/307615", "MERCEDES ANO 1985; COMB. DIESEL; 300D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45.000,00</t>
        </is>
      </c>
      <c r="F5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2026-07-23T01:10:33.00Z</dcterms:created>
  <dc:creator>Tellks Tecnologia</dc:creator>
  <cp:revision>0</cp:revision>
</cp:coreProperties>
</file>