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5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MÁQUINAS E EQUIPAMENTOS * PEÇAS AUTOMOTIVAS * SOLDAS * ALMOXARIFADO 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11/11/2025 10:30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Gustavo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=HYPERLINK("https://leilaoonline.net/lote/detalhe/306270", "001")</f>
      </c>
      <c r="B11" s="4" t="s">
        <f>=HYPERLINK("https://leilaoonline.net/lote/detalhe/306270", "Lote com: automação , sensores, pistão, polias, bombas, válvulas, engrenagens, rolamentos, material elétrico")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10.000,00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=HYPERLINK("https://leilaoonline.net/lote/detalhe/306275", "031")</f>
      </c>
      <c r="B12" s="4" t="s">
        <f>=HYPERLINK("https://leilaoonline.net/lote/detalhe/306275", " Lote com: aproximadamente 46 peças de válvulas industriais 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1.500,00</t>
        </is>
      </c>
      <c r="F12" s="4" t="inlineStr">
        <is>
          <t>100.00</t>
        </is>
      </c>
    </row>
    <row collapsed="false" customFormat="false" customHeight="false" hidden="false" ht="12.1" outlineLevel="0" r="13">
      <c r="A13" s="5" t="s">
        <f>=HYPERLINK("https://leilaoonline.net/lote/detalhe/306276", "039")</f>
      </c>
      <c r="B13" s="4" t="s">
        <f>=HYPERLINK("https://leilaoonline.net/lote/detalhe/306276", " Lote com: Aprox. 70 peças de fechaduras antigas la fonte e yale ")</f>
      </c>
      <c r="C13" s="4" t="inlineStr">
        <is>
          <t>Não vendido</t>
        </is>
      </c>
      <c r="D13" s="4" t="inlineStr">
        <is>
          <t>1</t>
        </is>
      </c>
      <c r="E13" s="5" t="inlineStr">
        <is>
          <t>500,00</t>
        </is>
      </c>
      <c r="F13" s="4" t="inlineStr">
        <is>
          <t>100.00</t>
        </is>
      </c>
    </row>
    <row collapsed="false" customFormat="false" customHeight="false" hidden="false" ht="12.1" outlineLevel="0" r="14">
      <c r="A14" s="5" t="s">
        <f>=HYPERLINK("https://leilaoonline.net/lote/detalhe/306272", "125")</f>
      </c>
      <c r="B14" s="4" t="s">
        <f>=HYPERLINK("https://leilaoonline.net/lote/detalhe/306272", " Motocicleta Ducati Diavel 1200 - 2013 - 50.000km")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30.000,00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=HYPERLINK("https://leilaoonline.net/lote/detalhe/306271", "127")</f>
      </c>
      <c r="B15" s="4" t="s">
        <f>=HYPERLINK("https://leilaoonline.net/lote/detalhe/306271", " Lote de motores compressor")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2.000,00</t>
        </is>
      </c>
      <c r="F15" s="4" t="inlineStr">
        <is>
          <t>100.00</t>
        </is>
      </c>
    </row>
    <row collapsed="false" customFormat="false" customHeight="false" hidden="false" ht="12.1" outlineLevel="0" r="16">
      <c r="A16" s="5" t="s">
        <f>=HYPERLINK("https://leilaoonline.net/lote/detalhe/306273", "241")</f>
      </c>
      <c r="B16" s="4" t="s">
        <f>=HYPERLINK("https://leilaoonline.net/lote/detalhe/306273", " Lote de royce conect - Aproximadamente 259 peças - Ar condicionado - Polias - Embreagem - Reparos 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2.800,00</t>
        </is>
      </c>
      <c r="F16" s="4" t="inlineStr">
        <is>
          <t>100.00</t>
        </is>
      </c>
    </row>
    <row collapsed="false" customFormat="false" customHeight="false" hidden="false" ht="12.1" outlineLevel="0" r="17">
      <c r="A17" s="5" t="s">
        <f>=HYPERLINK("https://leilaoonline.net/lote/detalhe/306274", "276")</f>
      </c>
      <c r="B17" s="4" t="s">
        <f>=HYPERLINK("https://leilaoonline.net/lote/detalhe/306274", "Lote com: Aproximadamente 112 peças de material Cutler Hammer")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500,00</t>
        </is>
      </c>
      <c r="F17" s="4" t="inlineStr">
        <is>
          <t>100.00</t>
        </is>
      </c>
    </row>
    <row collapsed="false" customFormat="false" customHeight="false" hidden="false" ht="12.1" outlineLevel="0" r="18">
      <c r="A18" s="5" t="s">
        <f>=HYPERLINK("https://leilaoonline.net/lote/detalhe/306277", "281")</f>
      </c>
      <c r="B18" s="4" t="s">
        <f>=HYPERLINK("https://leilaoonline.net/lote/detalhe/306277", "Lote com: 570 pçs de bits para fresadora de asfalto W6 20x Wirtgen - 06 peças de cabeça de corte usada")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6.400,00</t>
        </is>
      </c>
      <c r="F18" s="4" t="inlineStr">
        <is>
          <t>200.00</t>
        </is>
      </c>
    </row>
    <row collapsed="false" customFormat="false" customHeight="false" hidden="false" ht="12.1" outlineLevel="0" r="19">
      <c r="A19" s="5" t="s">
        <f>=HYPERLINK("https://leilaoonline.net/lote/detalhe/306278", "282")</f>
      </c>
      <c r="B19" s="4" t="s">
        <f>=HYPERLINK("https://leilaoonline.net/lote/detalhe/306278", "Lote com: 05 peças de inversor de solda - sem testes")</f>
      </c>
      <c r="C19" s="4" t="inlineStr">
        <is>
          <t>Vendido</t>
        </is>
      </c>
      <c r="D19" s="4" t="inlineStr">
        <is>
          <t>1</t>
        </is>
      </c>
      <c r="E19" s="5" t="inlineStr">
        <is>
          <t>1.300,00</t>
        </is>
      </c>
      <c r="F19" s="4" t="inlineStr">
        <is>
          <t>100.00</t>
        </is>
      </c>
    </row>
    <row collapsed="false" customFormat="false" customHeight="false" hidden="false" ht="12.1" outlineLevel="0" r="20">
      <c r="A20" s="5" t="s">
        <f>=HYPERLINK("https://leilaoonline.net/lote/detalhe/306280", "286")</f>
      </c>
      <c r="B20" s="4" t="s">
        <f>=HYPERLINK("https://leilaoonline.net/lote/detalhe/306280", " Lote com: Aproximadamente 90 Kg de eletrodo e arame de solda 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500,00</t>
        </is>
      </c>
      <c r="F20" s="4" t="inlineStr">
        <is>
          <t>100.00</t>
        </is>
      </c>
    </row>
    <row collapsed="false" customFormat="false" customHeight="false" hidden="false" ht="12.1" outlineLevel="0" r="21">
      <c r="A21" s="5" t="s">
        <f>=HYPERLINK("https://leilaoonline.net/lote/detalhe/306281", "292")</f>
      </c>
      <c r="B21" s="4" t="s">
        <f>=HYPERLINK("https://leilaoonline.net/lote/detalhe/306281", " Lote com: Aproximadamente 25 Kgs de chumbada de várias gramas  E 500 encastoador medida 20x10")</f>
      </c>
      <c r="C21" s="4" t="inlineStr">
        <is>
          <t>Não vendido</t>
        </is>
      </c>
      <c r="D21" s="4" t="inlineStr">
        <is>
          <t>1</t>
        </is>
      </c>
      <c r="E21" s="5" t="inlineStr">
        <is>
          <t>300,00</t>
        </is>
      </c>
      <c r="F21" s="4" t="inlineStr">
        <is>
          <t>100.00</t>
        </is>
      </c>
    </row>
    <row collapsed="false" customFormat="false" customHeight="false" hidden="false" ht="12.1" outlineLevel="0" r="22">
      <c r="A22" s="5" t="s">
        <f>=HYPERLINK("https://leilaoonline.net/lote/detalhe/306282", "294")</f>
      </c>
      <c r="B22" s="4" t="s">
        <f>=HYPERLINK("https://leilaoonline.net/lote/detalhe/306282", "Lote com: 03 peças de válvulas borboletas de 4 pol.")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400,00</t>
        </is>
      </c>
      <c r="F22" s="4" t="inlineStr">
        <is>
          <t>100.00</t>
        </is>
      </c>
    </row>
    <row collapsed="false" customFormat="false" customHeight="false" hidden="false" ht="12.1" outlineLevel="0" r="23">
      <c r="A23" s="5" t="s">
        <f>=HYPERLINK("https://leilaoonline.net/lote/detalhe/306283", "299")</f>
      </c>
      <c r="B23" s="4" t="s">
        <f>=HYPERLINK("https://leilaoonline.net/lote/detalhe/306283", "Registro e válvulas 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400,00</t>
        </is>
      </c>
      <c r="F23" s="4" t="inlineStr">
        <is>
          <t>100.00</t>
        </is>
      </c>
    </row>
    <row collapsed="false" customFormat="false" customHeight="false" hidden="false" ht="12.1" outlineLevel="0" r="24">
      <c r="A24" s="5" t="s">
        <f>=HYPERLINK("https://leilaoonline.net/lote/detalhe/306284", "303")</f>
      </c>
      <c r="B24" s="4" t="s">
        <f>=HYPERLINK("https://leilaoonline.net/lote/detalhe/306284", "Lote com: 11 potes de pó Kestra 635")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1.300,00</t>
        </is>
      </c>
      <c r="F24" s="4" t="inlineStr">
        <is>
          <t>100.00</t>
        </is>
      </c>
    </row>
    <row collapsed="false" customFormat="false" customHeight="false" hidden="false" ht="12.1" outlineLevel="0" r="25">
      <c r="A25" s="5" t="s">
        <f>=HYPERLINK("https://leilaoonline.net/lote/detalhe/306285", "304")</f>
      </c>
      <c r="B25" s="4" t="s">
        <f>=HYPERLINK("https://leilaoonline.net/lote/detalhe/306285", "Lote com: válvulas borboleta, atuadores, válvula inox.")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3.400,00</t>
        </is>
      </c>
      <c r="F25" s="4" t="inlineStr">
        <is>
          <t>100.00</t>
        </is>
      </c>
    </row>
    <row collapsed="false" customFormat="false" customHeight="false" hidden="false" ht="12.1" outlineLevel="0" r="26">
      <c r="A26" s="5" t="s">
        <f>=HYPERLINK("https://leilaoonline.net/lote/detalhe/306286", "308")</f>
      </c>
      <c r="B26" s="4" t="s">
        <f>=HYPERLINK("https://leilaoonline.net/lote/detalhe/306286", " Lote com: Aprox. 2695 peças - conectores, blocos, boninas, relés")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2.000,00</t>
        </is>
      </c>
      <c r="F26" s="4" t="inlineStr">
        <is>
          <t>100.00</t>
        </is>
      </c>
    </row>
    <row collapsed="false" customFormat="false" customHeight="false" hidden="false" ht="12.1" outlineLevel="0" r="27">
      <c r="A27" s="5" t="s">
        <f>=HYPERLINK("https://leilaoonline.net/lote/detalhe/306293", "309")</f>
      </c>
      <c r="B27" s="4" t="s">
        <f>=HYPERLINK("https://leilaoonline.net/lote/detalhe/306293", " Lote com: 12 peças de tiristor westcode 6sy7010-0aa47-0226 e 03 peças de tiristor bupec  dd 241s-14k")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900,00</t>
        </is>
      </c>
      <c r="F27" s="4" t="inlineStr">
        <is>
          <t>100.00</t>
        </is>
      </c>
    </row>
    <row collapsed="false" customFormat="false" customHeight="false" hidden="false" ht="12.1" outlineLevel="0" r="28">
      <c r="A28" s="5" t="s">
        <f>=HYPERLINK("https://leilaoonline.net/lote/detalhe/306292", "310")</f>
      </c>
      <c r="B28" s="4" t="s">
        <f>=HYPERLINK("https://leilaoonline.net/lote/detalhe/306292", " Lote com: Aproximadamente 69 peças de módulo wago modelo 750-610")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2.000,00</t>
        </is>
      </c>
      <c r="F28" s="4" t="inlineStr">
        <is>
          <t>100.00</t>
        </is>
      </c>
    </row>
    <row collapsed="false" customFormat="false" customHeight="false" hidden="false" ht="12.1" outlineLevel="0" r="29">
      <c r="A29" s="5" t="s">
        <f>=HYPERLINK("https://leilaoonline.net/lote/detalhe/306297", "311")</f>
      </c>
      <c r="B29" s="4" t="s">
        <f>=HYPERLINK("https://leilaoonline.net/lote/detalhe/306297", " Lote com: 22 peças de relé de proteção altronic modelo RCA -05-mm-110")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900,00</t>
        </is>
      </c>
      <c r="F29" s="4" t="inlineStr">
        <is>
          <t>100.00</t>
        </is>
      </c>
    </row>
    <row collapsed="false" customFormat="false" customHeight="false" hidden="false" ht="12.1" outlineLevel="0" r="30">
      <c r="A30" s="5" t="s">
        <f>=HYPERLINK("https://leilaoonline.net/lote/detalhe/306300", "312")</f>
      </c>
      <c r="B30" s="4" t="s">
        <f>=HYPERLINK("https://leilaoonline.net/lote/detalhe/306300", " Lote com: 20 peças de transformador isolador de tensão de entrada 220 volts para 110 volts 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1.400,00</t>
        </is>
      </c>
      <c r="F30" s="4" t="inlineStr">
        <is>
          <t>100.00</t>
        </is>
      </c>
    </row>
    <row collapsed="false" customFormat="false" customHeight="false" hidden="false" ht="12.1" outlineLevel="0" r="31">
      <c r="A31" s="5" t="s">
        <f>=HYPERLINK("https://leilaoonline.net/lote/detalhe/306288", "313")</f>
      </c>
      <c r="B31" s="4" t="s">
        <f>=HYPERLINK("https://leilaoonline.net/lote/detalhe/306288", " Lote com: 10 peças de transformador de corrente")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900,00</t>
        </is>
      </c>
      <c r="F31" s="4" t="inlineStr">
        <is>
          <t>100.00</t>
        </is>
      </c>
    </row>
    <row collapsed="false" customFormat="false" customHeight="false" hidden="false" ht="12.1" outlineLevel="0" r="32">
      <c r="A32" s="5" t="s">
        <f>=HYPERLINK("https://leilaoonline.net/lote/detalhe/306306", "314")</f>
      </c>
      <c r="B32" s="4" t="s">
        <f>=HYPERLINK("https://leilaoonline.net/lote/detalhe/306306", " Lote com: Aproximadamente 25 peças de conector Phoenix contact modelo subcon-plus-profib/sc2")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900,00</t>
        </is>
      </c>
      <c r="F32" s="4" t="inlineStr">
        <is>
          <t>100.00</t>
        </is>
      </c>
    </row>
    <row collapsed="false" customFormat="false" customHeight="false" hidden="false" ht="12.1" outlineLevel="0" r="33">
      <c r="A33" s="5" t="s">
        <f>=HYPERLINK("https://leilaoonline.net/lote/detalhe/306301", "315")</f>
      </c>
      <c r="B33" s="4" t="s">
        <f>=HYPERLINK("https://leilaoonline.net/lote/detalhe/306301", " Lote com: 10 peças de indicador fildbs Sense ba414df-f 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2.000,00</t>
        </is>
      </c>
      <c r="F33" s="4" t="inlineStr">
        <is>
          <t>100.00</t>
        </is>
      </c>
    </row>
    <row collapsed="false" customFormat="false" customHeight="false" hidden="false" ht="12.1" outlineLevel="0" r="34">
      <c r="A34" s="5" t="s">
        <f>=HYPERLINK("https://leilaoonline.net/lote/detalhe/306307", "316")</f>
      </c>
      <c r="B34" s="4" t="s">
        <f>=HYPERLINK("https://leilaoonline.net/lote/detalhe/306307", " Lote de inversor, medidor, módulo, atuador 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1.400,00</t>
        </is>
      </c>
      <c r="F34" s="4" t="inlineStr">
        <is>
          <t>100.00</t>
        </is>
      </c>
    </row>
    <row collapsed="false" customFormat="false" customHeight="false" hidden="false" ht="12.1" outlineLevel="0" r="35">
      <c r="A35" s="5" t="s">
        <f>=HYPERLINK("https://leilaoonline.net/lote/detalhe/306303", "317")</f>
      </c>
      <c r="B35" s="4" t="s">
        <f>=HYPERLINK("https://leilaoonline.net/lote/detalhe/306303", " Lote com: 12 peças de celefator tasco 110 volts 25 watts  modelo 70025 e 08 peças de celefator tasco 110 volts  100 watts modelo 70100")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900,00</t>
        </is>
      </c>
      <c r="F35" s="4" t="inlineStr">
        <is>
          <t>100.00</t>
        </is>
      </c>
    </row>
    <row collapsed="false" customFormat="false" customHeight="false" hidden="false" ht="12.1" outlineLevel="0" r="36">
      <c r="A36" s="5" t="s">
        <f>=HYPERLINK("https://leilaoonline.net/lote/detalhe/306289", "318")</f>
      </c>
      <c r="B36" s="4" t="s">
        <f>=HYPERLINK("https://leilaoonline.net/lote/detalhe/306289", " Lote de transmissor e chaves 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900,00</t>
        </is>
      </c>
      <c r="F36" s="4" t="inlineStr">
        <is>
          <t>100.00</t>
        </is>
      </c>
    </row>
    <row collapsed="false" customFormat="false" customHeight="false" hidden="false" ht="12.1" outlineLevel="0" r="37">
      <c r="A37" s="5" t="s">
        <f>=HYPERLINK("https://leilaoonline.net/lote/detalhe/306299", "319")</f>
      </c>
      <c r="B37" s="4" t="s">
        <f>=HYPERLINK("https://leilaoonline.net/lote/detalhe/306299", " Lote com: Aproximadamente 59 pé as de conector Borne RoHS modelo UF 2085NE 600 volts 75 amperes 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900,00</t>
        </is>
      </c>
      <c r="F37" s="4" t="inlineStr">
        <is>
          <t>100.00</t>
        </is>
      </c>
    </row>
    <row collapsed="false" customFormat="false" customHeight="false" hidden="false" ht="12.1" outlineLevel="0" r="38">
      <c r="A38" s="5" t="s">
        <f>=HYPERLINK("https://leilaoonline.net/lote/detalhe/306305", "320")</f>
      </c>
      <c r="B38" s="4" t="s">
        <f>=HYPERLINK("https://leilaoonline.net/lote/detalhe/306305", " Lote com: Aproximadamente 80 peças de material para automação")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6.400,00</t>
        </is>
      </c>
      <c r="F38" s="4" t="inlineStr">
        <is>
          <t>100.00</t>
        </is>
      </c>
    </row>
    <row collapsed="false" customFormat="false" customHeight="false" hidden="false" ht="12.1" outlineLevel="0" r="39">
      <c r="A39" s="5" t="s">
        <f>=HYPERLINK("https://leilaoonline.net/lote/detalhe/306296", "321")</f>
      </c>
      <c r="B39" s="4" t="s">
        <f>=HYPERLINK("https://leilaoonline.net/lote/detalhe/306296", " Lote de contatores Siemens Schneider")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3.400,00</t>
        </is>
      </c>
      <c r="F39" s="4" t="inlineStr">
        <is>
          <t>100.00</t>
        </is>
      </c>
    </row>
    <row collapsed="false" customFormat="false" customHeight="false" hidden="false" ht="12.1" outlineLevel="0" r="40">
      <c r="A40" s="5" t="s">
        <f>=HYPERLINK("https://leilaoonline.net/lote/detalhe/306287", "322")</f>
      </c>
      <c r="B40" s="4" t="s">
        <f>=HYPERLINK("https://leilaoonline.net/lote/detalhe/306287", " Lote com: Aproximadamente 80 peças entre bobinas, Sinalizador, Blocos alumínio, Bornes")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900,00</t>
        </is>
      </c>
      <c r="F40" s="4" t="inlineStr">
        <is>
          <t>100.00</t>
        </is>
      </c>
    </row>
    <row collapsed="false" customFormat="false" customHeight="false" hidden="false" ht="12.1" outlineLevel="0" r="41">
      <c r="A41" s="5" t="s">
        <f>=HYPERLINK("https://leilaoonline.net/lote/detalhe/306298", "323")</f>
      </c>
      <c r="B41" s="4" t="s">
        <f>=HYPERLINK("https://leilaoonline.net/lote/detalhe/306298", " Lote de material para automação schneider , Siemens 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900,00</t>
        </is>
      </c>
      <c r="F41" s="4" t="inlineStr">
        <is>
          <t>100.00</t>
        </is>
      </c>
    </row>
    <row collapsed="false" customFormat="false" customHeight="false" hidden="false" ht="12.1" outlineLevel="0" r="42">
      <c r="A42" s="5" t="s">
        <f>=HYPERLINK("https://leilaoonline.net/lote/detalhe/306304", "324")</f>
      </c>
      <c r="B42" s="4" t="s">
        <f>=HYPERLINK("https://leilaoonline.net/lote/detalhe/306304", " Lote com: 02 peças de exaustor Siemens")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300,00</t>
        </is>
      </c>
      <c r="F42" s="4" t="inlineStr">
        <is>
          <t>100.00</t>
        </is>
      </c>
    </row>
    <row collapsed="false" customFormat="false" customHeight="false" hidden="false" ht="12.1" outlineLevel="0" r="43">
      <c r="A43" s="5" t="s">
        <f>=HYPERLINK("https://leilaoonline.net/lote/detalhe/306294", "325")</f>
      </c>
      <c r="B43" s="4" t="s">
        <f>=HYPERLINK("https://leilaoonline.net/lote/detalhe/306294", " Lote com: Aproximadamente 315 peças Bosch")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3.400,00</t>
        </is>
      </c>
      <c r="F43" s="4" t="inlineStr">
        <is>
          <t>100.00</t>
        </is>
      </c>
    </row>
    <row collapsed="false" customFormat="false" customHeight="false" hidden="false" ht="12.1" outlineLevel="0" r="44">
      <c r="A44" s="5" t="s">
        <f>=HYPERLINK("https://leilaoonline.net/lote/detalhe/306313", "326")</f>
      </c>
      <c r="B44" s="4" t="s">
        <f>=HYPERLINK("https://leilaoonline.net/lote/detalhe/306313", " Aproximadamente 150 peças de fusíveis - Siemens, Weg, Etc.")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2.400,00</t>
        </is>
      </c>
      <c r="F44" s="4" t="inlineStr">
        <is>
          <t>100.00</t>
        </is>
      </c>
    </row>
    <row collapsed="false" customFormat="false" customHeight="false" hidden="false" ht="12.1" outlineLevel="0" r="45">
      <c r="A45" s="5" t="s">
        <f>=HYPERLINK("https://leilaoonline.net/lote/detalhe/306295", "327")</f>
      </c>
      <c r="B45" s="4" t="s">
        <f>=HYPERLINK("https://leilaoonline.net/lote/detalhe/306295", "Cabo comando Esab para máquina de solda 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300,00</t>
        </is>
      </c>
      <c r="F45" s="4" t="inlineStr">
        <is>
          <t>100.00</t>
        </is>
      </c>
    </row>
    <row collapsed="false" customFormat="false" customHeight="false" hidden="false" ht="12.1" outlineLevel="0" r="46">
      <c r="A46" s="5" t="s">
        <f>=HYPERLINK("https://leilaoonline.net/lote/detalhe/306291", "328")</f>
      </c>
      <c r="B46" s="4" t="s">
        <f>=HYPERLINK("https://leilaoonline.net/lote/detalhe/306291", " Lote com: Inversor de frequência Weg, Softstarter abb, Disjuntor caixa montada , Chaves seccionadora")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6.400,00</t>
        </is>
      </c>
      <c r="F46" s="4" t="inlineStr">
        <is>
          <t>100.00</t>
        </is>
      </c>
    </row>
    <row collapsed="false" customFormat="false" customHeight="false" hidden="false" ht="12.1" outlineLevel="0" r="47">
      <c r="A47" s="5" t="s">
        <f>=HYPERLINK("https://leilaoonline.net/lote/detalhe/306312", "329")</f>
      </c>
      <c r="B47" s="4" t="s">
        <f>=HYPERLINK("https://leilaoonline.net/lote/detalhe/306312", " Lote com: Aproximadamente 250 peças de transformador várias potência e voltagem 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2.000,00</t>
        </is>
      </c>
      <c r="F47" s="4" t="inlineStr">
        <is>
          <t>100.00</t>
        </is>
      </c>
    </row>
    <row collapsed="false" customFormat="false" customHeight="false" hidden="false" ht="12.1" outlineLevel="0" r="48">
      <c r="A48" s="5" t="s">
        <f>=HYPERLINK("https://leilaoonline.net/lote/detalhe/306302", "330")</f>
      </c>
      <c r="B48" s="4" t="s">
        <f>=HYPERLINK("https://leilaoonline.net/lote/detalhe/306302", " Lote de parafusos Inox , chumbadores")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300,00</t>
        </is>
      </c>
      <c r="F48" s="4" t="inlineStr">
        <is>
          <t>100.00</t>
        </is>
      </c>
    </row>
    <row collapsed="false" customFormat="false" customHeight="false" hidden="false" ht="12.1" outlineLevel="0" r="49">
      <c r="A49" s="5" t="s">
        <f>=HYPERLINK("https://leilaoonline.net/lote/detalhe/306290", "331")</f>
      </c>
      <c r="B49" s="4" t="s">
        <f>=HYPERLINK("https://leilaoonline.net/lote/detalhe/306290", " Lote com: 03 peças de rápido Motorola modelo DEM 500")</f>
      </c>
      <c r="C49" s="4" t="inlineStr">
        <is>
          <t>Vendido</t>
        </is>
      </c>
      <c r="D49" s="4" t="inlineStr">
        <is>
          <t>1</t>
        </is>
      </c>
      <c r="E49" s="5" t="inlineStr">
        <is>
          <t>900,00</t>
        </is>
      </c>
      <c r="F49" s="4" t="inlineStr">
        <is>
          <t>100.00</t>
        </is>
      </c>
    </row>
    <row collapsed="false" customFormat="false" customHeight="false" hidden="false" ht="12.1" outlineLevel="0" r="50">
      <c r="A50" s="5" t="s">
        <f>=HYPERLINK("https://leilaoonline.net/lote/detalhe/306308", "332")</f>
      </c>
      <c r="B50" s="4" t="s">
        <f>=HYPERLINK("https://leilaoonline.net/lote/detalhe/306308", " Lote de sensores 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900,00</t>
        </is>
      </c>
      <c r="F50" s="4" t="inlineStr">
        <is>
          <t>100.00</t>
        </is>
      </c>
    </row>
    <row collapsed="false" customFormat="false" customHeight="false" hidden="false" ht="12.1" outlineLevel="0" r="51">
      <c r="A51" s="5" t="s">
        <f>=HYPERLINK("https://leilaoonline.net/lote/detalhe/306311", "333")</f>
      </c>
      <c r="B51" s="4" t="s">
        <f>=HYPERLINK("https://leilaoonline.net/lote/detalhe/306311", " Lote com: 75 peças de placa laminada 8x80x100 hgw 2372-4 - 55 peças de placa laminada 20x70x80 hgw 2372-4")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300,00</t>
        </is>
      </c>
      <c r="F51" s="4" t="inlineStr">
        <is>
          <t>100.00</t>
        </is>
      </c>
    </row>
    <row collapsed="false" customFormat="false" customHeight="false" hidden="false" ht="12.1" outlineLevel="0" r="52">
      <c r="A52" s="5" t="s">
        <f>=HYPERLINK("https://leilaoonline.net/lote/detalhe/306309", "334")</f>
      </c>
      <c r="B52" s="4" t="s">
        <f>=HYPERLINK("https://leilaoonline.net/lote/detalhe/306309", " Lote Abb, siemens, Weg, Schneider")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2.000,00</t>
        </is>
      </c>
      <c r="F52" s="4" t="inlineStr">
        <is>
          <t>100.00</t>
        </is>
      </c>
    </row>
    <row collapsed="false" customFormat="false" customHeight="false" hidden="false" ht="12.1" outlineLevel="0" r="53">
      <c r="A53" s="5" t="s">
        <f>=HYPERLINK("https://leilaoonline.net/lote/detalhe/306314", "335")</f>
      </c>
      <c r="B53" s="4" t="s">
        <f>=HYPERLINK("https://leilaoonline.net/lote/detalhe/306314", " Lote com: 07 peças de transmissor nivetec GF - 02 fonte - 01 sirene 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900,00</t>
        </is>
      </c>
      <c r="F53" s="4" t="inlineStr">
        <is>
          <t>100.00</t>
        </is>
      </c>
    </row>
    <row collapsed="false" customFormat="false" customHeight="false" hidden="false" ht="12.1" outlineLevel="0" r="54">
      <c r="A54" s="5" t="s">
        <f>=HYPERLINK("https://leilaoonline.net/lote/detalhe/306310", "336")</f>
      </c>
      <c r="B54" s="4" t="s">
        <f>=HYPERLINK("https://leilaoonline.net/lote/detalhe/306310", " Lote com: aproximadamente 98 peças entre contatores relés porta fusíveis transformador de corrente")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900,00</t>
        </is>
      </c>
      <c r="F54" s="4" t="inlineStr">
        <is>
          <t>100.00</t>
        </is>
      </c>
    </row>
    <row collapsed="false" customFormat="false" customHeight="false" hidden="false" ht="12.1" outlineLevel="0" r="55">
      <c r="A55" s="5" t="s">
        <f>=HYPERLINK("https://leilaoonline.net/lote/detalhe/306315", "337")</f>
      </c>
      <c r="B55" s="4" t="s">
        <f>=HYPERLINK("https://leilaoonline.net/lote/detalhe/306315", "Lote de Lâmpadas, tomadas e plug - Aprox. 460 peças")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500,00</t>
        </is>
      </c>
      <c r="F55" s="4" t="inlineStr">
        <is>
          <t>100.00</t>
        </is>
      </c>
    </row>
    <row collapsed="false" customFormat="false" customHeight="false" hidden="false" ht="12.1" outlineLevel="0" r="56">
      <c r="A56" s="5" t="s">
        <f>=HYPERLINK("https://leilaoonline.net/lote/detalhe/306649", "338")</f>
      </c>
      <c r="B56" s="4" t="s">
        <f>=HYPERLINK("https://leilaoonline.net/lote/detalhe/306649", "Lote com: Aproximadamente 700g De prata retirada de fusíveis 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3.500,00</t>
        </is>
      </c>
      <c r="F56" s="4" t="inlineStr">
        <is>
          <t>100.00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2026-04-04T13:07:44.00Z</dcterms:created>
  <dc:creator>Tellks Tecnologia</dc:creator>
  <cp:revision>0</cp:revision>
</cp:coreProperties>
</file>