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=HYPERLINK("https://leilaoonline.net/lote/detalhe/303947", "001")</f>
      </c>
      <c r="B11" s="4" t="s">
        <f>=HYPERLINK("https://leilaoonline.net/lote/detalhe/303947", "MOTOCULTIVADOR BUFFALO MOD. BDFE1120PLUS / PARTIDA ELÉTRICA COM ACESSÓRIOS COMPLETO - SEM USO. SEM GARANTIA")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=HYPERLINK("https://leilaoonline.net/lote/detalhe/303958", "002")</f>
      </c>
      <c r="B12" s="4" t="s">
        <f>=HYPERLINK("https://leilaoonline.net/lote/detalhe/303958",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=HYPERLINK("https://leilaoonline.net/lote/detalhe/304335", "003")</f>
      </c>
      <c r="B13" s="4" t="s">
        <f>=HYPERLINK("https://leilaoonline.net/lote/detalhe/304335", " FREEZER MIDEA 295 LITROS ( SEM TESTE- PODENDO SER SUCATA, FUNCIONAR OU FALTANDO PEÇAS) NO ESTADO")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=HYPERLINK("https://leilaoonline.net/lote/detalhe/303977", "004")</f>
      </c>
      <c r="B14" s="4" t="s">
        <f>=HYPERLINK("https://leilaoonline.net/lote/detalhe/303977",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=HYPERLINK("https://leilaoonline.net/lote/detalhe/303959", "005")</f>
      </c>
      <c r="B15" s="4" t="s">
        <f>=HYPERLINK("https://leilaoonline.net/lote/detalhe/303959",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=HYPERLINK("https://leilaoonline.net/lote/detalhe/303955", "006")</f>
      </c>
      <c r="B16" s="4" t="s">
        <f>=HYPERLINK("https://leilaoonline.net/lote/detalhe/303955",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=HYPERLINK("https://leilaoonline.net/lote/detalhe/304864", "007")</f>
      </c>
      <c r="B17" s="4" t="s">
        <f>=HYPERLINK("https://leilaoonline.net/lote/detalhe/304864", " LAVA E SECA MIDEA 10,2 KG - FUNCIONANDO SEM USO/LACRADO( SEM DETALHES)- SEM GARANTIA")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=HYPERLINK("https://leilaoonline.net/lote/detalhe/303976", "009")</f>
      </c>
      <c r="B18" s="4" t="s">
        <f>=HYPERLINK("https://leilaoonline.net/lote/detalhe/303976", " ADEGA MIDEA - COMPRESSOR 24 GARRAFAS - SEM USO COM LEVES DETALHES ESTÉTICOS(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=HYPERLINK("https://leilaoonline.net/lote/detalhe/303980", "010")</f>
      </c>
      <c r="B19" s="4" t="s">
        <f>=HYPERLINK("https://leilaoonline.net/lote/detalhe/303980",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=HYPERLINK("https://leilaoonline.net/lote/detalhe/303982", "011")</f>
      </c>
      <c r="B20" s="4" t="s">
        <f>=HYPERLINK("https://leilaoonline.net/lote/detalhe/303982", " ADEGA MIDEA - COMPRESSOR 24 GARRAFAS - SEM USO COM LEVES DETALHES ESTÉTICOS( SEM GARANTIA")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=HYPERLINK("https://leilaoonline.net/lote/detalhe/303964", "012")</f>
      </c>
      <c r="B21" s="4" t="s">
        <f>=HYPERLINK("https://leilaoonline.net/lote/detalhe/303964", " 04 UN. PANELAS DE PRESSÃO 6 LITROS - SEM USO (DETALHES ESTETICOS) SEM GARANTIAS")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=HYPERLINK("https://leilaoonline.net/lote/detalhe/303961", "013")</f>
      </c>
      <c r="B22" s="4" t="s">
        <f>=HYPERLINK("https://leilaoonline.net/lote/detalhe/303961", " 04 UN. PANELAS DE PRESSÃO 6 LITROS - SEM USO (DETALHES ESTETICOS)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=HYPERLINK("https://leilaoonline.net/lote/detalhe/304861", "014")</f>
      </c>
      <c r="B23" s="4" t="s">
        <f>=HYPERLINK("https://leilaoonline.net/lote/detalhe/304861", " 04 CADEIRAS DE ESCRITÓRIO E 4 BANQUETAS - SEM GARANTIAS")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=HYPERLINK("https://leilaoonline.net/lote/detalhe/303960", "015")</f>
      </c>
      <c r="B24" s="4" t="s">
        <f>=HYPERLINK("https://leilaoonline.net/lote/detalhe/303960", " 04 UN. PANELAS DE PRESSÃO 6 LITROS - SEM USO (DETALHES ESTETICOS) SEM GARANTIAS")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=HYPERLINK("https://leilaoonline.net/lote/detalhe/303981", "016")</f>
      </c>
      <c r="B25" s="4" t="s">
        <f>=HYPERLINK("https://leilaoonline.net/lote/detalhe/303981",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=HYPERLINK("https://leilaoonline.net/lote/detalhe/303966", "017")</f>
      </c>
      <c r="B26" s="4" t="s">
        <f>=HYPERLINK("https://leilaoonline.net/lote/detalhe/303966",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=HYPERLINK("https://leilaoonline.net/lote/detalhe/303979", "018")</f>
      </c>
      <c r="B27" s="4" t="s">
        <f>=HYPERLINK("https://leilaoonline.net/lote/detalhe/303979",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=HYPERLINK("https://leilaoonline.net/lote/detalhe/303956", "019")</f>
      </c>
      <c r="B28" s="4" t="s">
        <f>=HYPERLINK("https://leilaoonline.net/lote/detalhe/303956", " 04 UN. PANELAS DE PRESSÃO 6 LITROS - SEM USO (DETALHES ESTETICOS) SEM GARANTIAS")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510,00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=HYPERLINK("https://leilaoonline.net/lote/detalhe/304862", "020")</f>
      </c>
      <c r="B29" s="4" t="s">
        <f>=HYPERLINK("https://leilaoonline.net/lote/detalhe/304862", " DIVERSOS ITENS DE ELETRO E OUTROS -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370,00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=HYPERLINK("https://leilaoonline.net/lote/detalhe/304334", "021")</f>
      </c>
      <c r="B30" s="4" t="s">
        <f>=HYPERLINK("https://leilaoonline.net/lote/detalhe/304334", " 02 UN. - FREEZER MIDEA 150 LITROS ( SEM TESTE- PODENDO SER SUCATA, FUNCIONAR OU FALTANDO PEÇAS) NO ESTADO (LT01)")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=HYPERLINK("https://leilaoonline.net/lote/detalhe/303963", "022")</f>
      </c>
      <c r="B31" s="4" t="s">
        <f>=HYPERLINK("https://leilaoonline.net/lote/detalhe/303963", " ADEGA DE VINHO/34 GARRAFAS / COM COMPRESSOR (PRIMEIRO VIDRO QUEBRADO ) SEM GARANTIAS")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=HYPERLINK("https://leilaoonline.net/lote/detalhe/304337", "023")</f>
      </c>
      <c r="B32" s="4" t="s">
        <f>=HYPERLINK("https://leilaoonline.net/lote/detalhe/304337", " 02 UN. - FREEZER MIDEA 150 LITROS ( SEM TESTE- PODENDO SER SUCATA, FUNCIONAR OU FALTANDO PEÇAS) NO ESTADO (LT02)")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=HYPERLINK("https://leilaoonline.net/lote/detalhe/304863", "023")</f>
      </c>
      <c r="B33" s="4" t="s">
        <f>=HYPERLINK("https://leilaoonline.net/lote/detalhe/304863", " 05 AIR FRYER MIDEA - SEM USO ,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=HYPERLINK("https://leilaoonline.net/lote/detalhe/303965", "024")</f>
      </c>
      <c r="B34" s="4" t="s">
        <f>=HYPERLINK("https://leilaoonline.net/lote/detalhe/303965",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=HYPERLINK("https://leilaoonline.net/lote/detalhe/304336", "025")</f>
      </c>
      <c r="B35" s="4" t="s">
        <f>=HYPERLINK("https://leilaoonline.net/lote/detalhe/304336", " 02 UN. - FREEZER MIDEA 200 LITROS ( SEM TESTE- PODENDO SER SUCATA, FUNCIONAR OU FALTANDO PEÇAS) NO ESTADO (LT03)")</f>
      </c>
      <c r="C35" s="4" t="inlineStr">
        <is>
          <t>Vendido</t>
        </is>
      </c>
      <c r="D35" s="4" t="inlineStr">
        <is>
          <t>3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=HYPERLINK("https://leilaoonline.net/lote/detalhe/303978", "026")</f>
      </c>
      <c r="B36" s="4" t="s">
        <f>=HYPERLINK("https://leilaoonline.net/lote/detalhe/303978", " 05 AIR FRYER MIDEA - SEM USO ,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=HYPERLINK("https://leilaoonline.net/lote/detalhe/303984", "027")</f>
      </c>
      <c r="B37" s="4" t="s">
        <f>=HYPERLINK("https://leilaoonline.net/lote/detalhe/303984", "04 UN. - CADEIRAS ESTOFADAS AMARELAS - NO ESTADO")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=HYPERLINK("https://leilaoonline.net/lote/detalhe/303951", "028")</f>
      </c>
      <c r="B38" s="4" t="s">
        <f>=HYPERLINK("https://leilaoonline.net/lote/detalhe/303951",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=HYPERLINK("https://leilaoonline.net/lote/detalhe/304343", "029")</f>
      </c>
      <c r="B39" s="4" t="s">
        <f>=HYPERLINK("https://leilaoonline.net/lote/detalhe/304343", " 02 UN. - FREEZER MIDEA E 01 UN. FRIGOBAR MIDEA ( SEM TESTE- PODENDO SER SUCATA, FUNCIONAR OU FALTANDO PEÇAS) NO ESTADO (LT04)")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=HYPERLINK("https://leilaoonline.net/lote/detalhe/303957", "030")</f>
      </c>
      <c r="B40" s="4" t="s">
        <f>=HYPERLINK("https://leilaoonline.net/lote/detalhe/303957",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=HYPERLINK("https://leilaoonline.net/lote/detalhe/303962", "031")</f>
      </c>
      <c r="B41" s="4" t="s">
        <f>=HYPERLINK("https://leilaoonline.net/lote/detalhe/303962",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=HYPERLINK("https://leilaoonline.net/lote/detalhe/303972", "032")</f>
      </c>
      <c r="B42" s="4" t="s">
        <f>=HYPERLINK("https://leilaoonline.net/lote/detalhe/303972", " 02 UN. FOGÃO DE INDUÇÃO MIDEA ( 1 COM VIDRO QUEBRADO) - SEM TESTES/SEM GARANTIAS")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=HYPERLINK("https://leilaoonline.net/lote/detalhe/303974", "033")</f>
      </c>
      <c r="B43" s="4" t="s">
        <f>=HYPERLINK("https://leilaoonline.net/lote/detalhe/303974",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=HYPERLINK("https://leilaoonline.net/lote/detalhe/303948", "034")</f>
      </c>
      <c r="B44" s="4" t="s">
        <f>=HYPERLINK("https://leilaoonline.net/lote/detalhe/303948",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=HYPERLINK("https://leilaoonline.net/lote/detalhe/304342", "035")</f>
      </c>
      <c r="B45" s="4" t="s">
        <f>=HYPERLINK("https://leilaoonline.net/lote/detalhe/304342", " AR CONDICIONADO MIDEA 9.000 BTU´S ( SEM TESTE- PODENDO SER SUCATA, FUNCIONAR OU FALTANDO PEÇAS) NO ESTADO )")</f>
      </c>
      <c r="C45" s="4" t="inlineStr">
        <is>
          <t>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=HYPERLINK("https://leilaoonline.net/lote/detalhe/304339", "036")</f>
      </c>
      <c r="B46" s="4" t="s">
        <f>=HYPERLINK("https://leilaoonline.net/lote/detalhe/304339", " AR CONDICIONADO MIDEA 12.000 BTU´S ( SEM TESTE- PODENDO SER SUCATA, FUNCIONAR OU FALTANDO PEÇAS) NO ESTADO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=HYPERLINK("https://leilaoonline.net/lote/detalhe/304792", "036")</f>
      </c>
      <c r="B47" s="4" t="s">
        <f>=HYPERLINK("https://leilaoonline.net/lote/detalhe/304792",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=HYPERLINK("https://leilaoonline.net/lote/detalhe/303949", "037")</f>
      </c>
      <c r="B48" s="4" t="s">
        <f>=HYPERLINK("https://leilaoonline.net/lote/detalhe/303949",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=HYPERLINK("https://leilaoonline.net/lote/detalhe/303973", "038")</f>
      </c>
      <c r="B49" s="4" t="s">
        <f>=HYPERLINK("https://leilaoonline.net/lote/detalhe/303973", " LAVA E SECA 10 KG MIDEA - NÃO TESTADO/SEM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=HYPERLINK("https://leilaoonline.net/lote/detalhe/303950", "039")</f>
      </c>
      <c r="B50" s="4" t="s">
        <f>=HYPERLINK("https://leilaoonline.net/lote/detalhe/303950", " 05 UN. -FILM DE PVC STRESH ( 1.400 METROS CADA ROLO)")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=HYPERLINK("https://leilaoonline.net/lote/detalhe/303975", "040")</f>
      </c>
      <c r="B51" s="4" t="s">
        <f>=HYPERLINK("https://leilaoonline.net/lote/detalhe/303975", " LAVA E SECA 10 KG MIDEA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=HYPERLINK("https://leilaoonline.net/lote/detalhe/303983", "041")</f>
      </c>
      <c r="B52" s="4" t="s">
        <f>=HYPERLINK("https://leilaoonline.net/lote/detalhe/303983", " LOTE COM DIVERSAS EMBALAGENS , BOBINAS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=HYPERLINK("https://leilaoonline.net/lote/detalhe/304351", "042")</f>
      </c>
      <c r="B53" s="4" t="s">
        <f>=HYPERLINK("https://leilaoonline.net/lote/detalhe/304351", " LAVADORA MIDEA 13 KG ( SEM TESTE- PODENDO SER SUCATA, FUNCIONAR OU FALTANDO PEÇAS) NO ESTADO (LT01)")</f>
      </c>
      <c r="C53" s="4" t="inlineStr">
        <is>
          <t>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=HYPERLINK("https://leilaoonline.net/lote/detalhe/303986", "043")</f>
      </c>
      <c r="B54" s="4" t="s">
        <f>=HYPERLINK("https://leilaoonline.net/lote/detalhe/303986", " LOTE COM BOBINAS PARA IMPRESSORA")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=HYPERLINK("https://leilaoonline.net/lote/detalhe/303985", "044")</f>
      </c>
      <c r="B55" s="4" t="s">
        <f>=HYPERLINK("https://leilaoonline.net/lote/detalhe/303985", " LOTE DE CÂMERAS DIVERSAS - SEM GARANTIA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=HYPERLINK("https://leilaoonline.net/lote/detalhe/304348", "045")</f>
      </c>
      <c r="B56" s="4" t="s">
        <f>=HYPERLINK("https://leilaoonline.net/lote/detalhe/304348", " LAVADORA MIDEA 13 KG ( SEM TESTE- PODENDO SER SUCATA, FUNCIONAR OU FALTANDO PEÇAS) NO ESTADO (LT02)")</f>
      </c>
      <c r="C56" s="4" t="inlineStr">
        <is>
          <t>Vendido</t>
        </is>
      </c>
      <c r="D56" s="4" t="inlineStr">
        <is>
          <t>2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=HYPERLINK("https://leilaoonline.net/lote/detalhe/304349", "046")</f>
      </c>
      <c r="B57" s="4" t="s">
        <f>=HYPERLINK("https://leilaoonline.net/lote/detalhe/304349", " LAVADORA MIDEA 13 KG ( SEM TESTE- PODENDO SER SUCATA, FUNCIONAR OU FALTANDO PEÇAS) NO ESTADO (LT03)")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=HYPERLINK("https://leilaoonline.net/lote/detalhe/304350", "047")</f>
      </c>
      <c r="B58" s="4" t="s">
        <f>=HYPERLINK("https://leilaoonline.net/lote/detalhe/304350", " LAVADORA MIDEA 13 KG ( SEM TESTE- PODENDO SER SUCATA, FUNCIONAR OU FALTANDO PEÇAS) NO ESTADO (LT04)")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=HYPERLINK("https://leilaoonline.net/lote/detalhe/304340", "048")</f>
      </c>
      <c r="B59" s="4" t="s">
        <f>=HYPERLINK("https://leilaoonline.net/lote/detalhe/304340", " LAVADORA MIDEA 13 KG ( SEM TESTE- PODENDO SER SUCATA, FUNCIONAR OU FALTANDO PEÇAS) NO ESTADO (LT05)")</f>
      </c>
      <c r="C59" s="4" t="inlineStr">
        <is>
          <t>Vendido</t>
        </is>
      </c>
      <c r="D59" s="4" t="inlineStr">
        <is>
          <t>4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=HYPERLINK("https://leilaoonline.net/lote/detalhe/304341", "049")</f>
      </c>
      <c r="B60" s="4" t="s">
        <f>=HYPERLINK("https://leilaoonline.net/lote/detalhe/304341", " LAVADORA MIDEA 13 KG ( SEM TESTE- PODENDO SER SUCATA, FUNCIONAR OU FALTANDO PEÇAS) NO ESTADO (LT06)")</f>
      </c>
      <c r="C60" s="4" t="inlineStr">
        <is>
          <t>Vendido</t>
        </is>
      </c>
      <c r="D60" s="4" t="inlineStr">
        <is>
          <t>2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=HYPERLINK("https://leilaoonline.net/lote/detalhe/304346", "050")</f>
      </c>
      <c r="B61" s="4" t="s">
        <f>=HYPERLINK("https://leilaoonline.net/lote/detalhe/304346", " LAVADORA MIDEA 13 KG ( SEM TESTE- PODENDO SER SUCATA, FUNCIONAR OU FALTANDO PEÇAS) NO ESTADO (LT07)")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=HYPERLINK("https://leilaoonline.net/lote/detalhe/303943", "051")</f>
      </c>
      <c r="B62" s="4" t="s">
        <f>=HYPERLINK("https://leilaoonline.net/lote/detalhe/303943", " APROX. 51 PACOTES DE PEPITE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=HYPERLINK("https://leilaoonline.net/lote/detalhe/303942", "052")</f>
      </c>
      <c r="B63" s="4" t="s">
        <f>=HYPERLINK("https://leilaoonline.net/lote/detalhe/303942", " APROX. 21 PEÇAS PARA BETONEIRA")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=HYPERLINK("https://leilaoonline.net/lote/detalhe/304352", "053")</f>
      </c>
      <c r="B64" s="4" t="s">
        <f>=HYPERLINK("https://leilaoonline.net/lote/detalhe/304352", " LAVADORA MIDEA 13 KG ( SEM TESTE- PODENDO SER SUCATA, FUNCIONAR OU FALTANDO PEÇAS) NO ESTADO (LT08)")</f>
      </c>
      <c r="C64" s="4" t="inlineStr">
        <is>
          <t>Vendido</t>
        </is>
      </c>
      <c r="D64" s="4" t="inlineStr">
        <is>
          <t>3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=HYPERLINK("https://leilaoonline.net/lote/detalhe/303944", "054")</f>
      </c>
      <c r="B65" s="4" t="s">
        <f>=HYPERLINK("https://leilaoonline.net/lote/detalhe/303944", " APROX. 120 PEÇAS PARA DOMO")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=HYPERLINK("https://leilaoonline.net/lote/detalhe/304353", "055")</f>
      </c>
      <c r="B66" s="4" t="s">
        <f>=HYPERLINK("https://leilaoonline.net/lote/detalhe/304353", " LAVADORA MIDEA 13 KG ( SEM TESTE- PODENDO SER SUCATA, FUNCIONAR OU FALTANDO PEÇAS) NO ESTADO (LT09)")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=HYPERLINK("https://leilaoonline.net/lote/detalhe/304354", "056")</f>
      </c>
      <c r="B67" s="4" t="s">
        <f>=HYPERLINK("https://leilaoonline.net/lote/detalhe/304354", " LAVADORA MIDEA 13 KG ( SEM TESTE- PODENDO SER SUCATA, FUNCIONAR OU FALTANDO PEÇAS) NO ESTADO (LT10)")</f>
      </c>
      <c r="C67" s="4" t="inlineStr">
        <is>
          <t>Vendido</t>
        </is>
      </c>
      <c r="D67" s="4" t="inlineStr">
        <is>
          <t>2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=HYPERLINK("https://leilaoonline.net/lote/detalhe/304344", "057")</f>
      </c>
      <c r="B68" s="4" t="s">
        <f>=HYPERLINK("https://leilaoonline.net/lote/detalhe/304344", " LAVADORA MIDEA 13 KG ( SEM TESTE- PODENDO SER SUCATA, FUNCIONAR OU FALTANDO PEÇAS) NO ESTADO (LT11)")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=HYPERLINK("https://leilaoonline.net/lote/detalhe/304347", "058")</f>
      </c>
      <c r="B69" s="4" t="s">
        <f>=HYPERLINK("https://leilaoonline.net/lote/detalhe/304347", " LAVADORA MIDEA 13 KG ( SEM TESTE- PODENDO SER SUCATA, FUNCIONAR OU FALTANDO PEÇAS) NO ESTADO (LT12)")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=HYPERLINK("https://leilaoonline.net/lote/detalhe/304338", "059")</f>
      </c>
      <c r="B70" s="4" t="s">
        <f>=HYPERLINK("https://leilaoonline.net/lote/detalhe/304338", " LAVADORA MIDEA 13 KG ( SEM TESTE- PODENDO SER SUCATA, FUNCIONAR OU FALTANDO PEÇAS) NO ESTADO (LT13)")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=HYPERLINK("https://leilaoonline.net/lote/detalhe/304345", "060")</f>
      </c>
      <c r="B71" s="4" t="s">
        <f>=HYPERLINK("https://leilaoonline.net/lote/detalhe/304345", " LAVADORA MIDEA 13 KG ( SEM TESTE- PODENDO SER SUCATA, FUNCIONAR OU FALTANDO PEÇAS) NO ESTADO (LT14)")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=HYPERLINK("https://leilaoonline.net/lote/detalhe/304356", "061")</f>
      </c>
      <c r="B72" s="4" t="s">
        <f>=HYPERLINK("https://leilaoonline.net/lote/detalhe/304356", " LAVADORA MIDEA 13 KG ( SEM TESTE- PODENDO SER SUCATA, FUNCIONAR OU FALTANDO PEÇAS) NO ESTADO (LT15)")</f>
      </c>
      <c r="C72" s="4" t="inlineStr">
        <is>
          <t>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=HYPERLINK("https://leilaoonline.net/lote/detalhe/304355", "062")</f>
      </c>
      <c r="B73" s="4" t="s">
        <f>=HYPERLINK("https://leilaoonline.net/lote/detalhe/304355", " LAVADORA MIDEA 13 KG ( SEM TESTE- PODENDO SER SUCATA, FUNCIONAR OU FALTANDO PEÇAS) NO ESTADO (LT16)")</f>
      </c>
      <c r="C73" s="4" t="inlineStr">
        <is>
          <t>Vendido</t>
        </is>
      </c>
      <c r="D73" s="4" t="inlineStr">
        <is>
          <t>2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=HYPERLINK("https://leilaoonline.net/lote/detalhe/304357", "063")</f>
      </c>
      <c r="B74" s="4" t="s">
        <f>=HYPERLINK("https://leilaoonline.net/lote/detalhe/304357", " LAVADORA MIDEA 13 KG E 03 AIR FRYER ( SEM TESTE- PODENDO SER SUCATA, FUNCIONAR OU FALTANDO PEÇAS) NO ESTADO (LT17)")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=HYPERLINK("https://leilaoonline.net/lote/detalhe/304359", "064")</f>
      </c>
      <c r="B75" s="4" t="s">
        <f>=HYPERLINK("https://leilaoonline.net/lote/detalhe/304359", " LAVADORA MIDEA 13 KG E 01 AIR FRYER ( SEM TESTE- PODENDO SER SUCATA, FUNCIONAR OU FALTANDO PEÇAS) NO ESTADO (LT18)")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=HYPERLINK("https://leilaoonline.net/lote/detalhe/304358", "065")</f>
      </c>
      <c r="B76" s="4" t="s">
        <f>=HYPERLINK("https://leilaoonline.net/lote/detalhe/304358", " LAVADORA MIDEA 13 KG ( SEM TESTE- PODENDO SER SUCATA, FUNCIONAR OU FALTANDO PEÇAS) NO ESTADO (LT19)")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=HYPERLINK("https://leilaoonline.net/lote/detalhe/304360", "066")</f>
      </c>
      <c r="B77" s="4" t="s">
        <f>=HYPERLINK("https://leilaoonline.net/lote/detalhe/304360", " LAVADORA MIDEA 13 KG ( SEM TESTE- PODENDO SER SUCATA, FUNCIONAR OU FALTANDO PEÇAS) NO ESTADO (LT20)")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=HYPERLINK("https://leilaoonline.net/lote/detalhe/304361", "067")</f>
      </c>
      <c r="B78" s="4" t="s">
        <f>=HYPERLINK("https://leilaoonline.net/lote/detalhe/304361", " LAVADORA MIDEA 13 KG ( SEM TESTE- PODENDO SER SUCATA, FUNCIONAR OU FALTANDO PEÇAS) NO ESTADO (LT21)")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=HYPERLINK("https://leilaoonline.net/lote/detalhe/304362", "068")</f>
      </c>
      <c r="B79" s="4" t="s">
        <f>=HYPERLINK("https://leilaoonline.net/lote/detalhe/304362", " LAVADORA MIDEA 13 KG ( SEM TESTE- PODENDO SER SUCATA, FUNCIONAR OU FALTANDO PEÇAS) NO ESTADO (LT22)")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=HYPERLINK("https://leilaoonline.net/lote/detalhe/304363", "069")</f>
      </c>
      <c r="B80" s="4" t="s">
        <f>=HYPERLINK("https://leilaoonline.net/lote/detalhe/304363", " SECADORA MIDEA 10,2KG ( SEM TESTE- PODENDO SER SUCATA, FUNCIONAR OU FALTANDO PEÇAS) NO ESTADO (LT01)")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=HYPERLINK("https://leilaoonline.net/lote/detalhe/304364", "070")</f>
      </c>
      <c r="B81" s="4" t="s">
        <f>=HYPERLINK("https://leilaoonline.net/lote/detalhe/304364", " 01 ADEGA, 01 CERVEJEIRA E 01 CLIMETIZADOR MIDEA ( SEM TESTE- PODENDO SER SUCATA, FUNCIONAR OU FALTANDO PEÇAS) NO ESTADO (LT01)")</f>
      </c>
      <c r="C81" s="4" t="inlineStr">
        <is>
          <t>Vendido</t>
        </is>
      </c>
      <c r="D81" s="4" t="inlineStr">
        <is>
          <t>1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=HYPERLINK("https://leilaoonline.net/lote/detalhe/304365", "071")</f>
      </c>
      <c r="B82" s="4" t="s">
        <f>=HYPERLINK("https://leilaoonline.net/lote/detalhe/304365", " LAVA LOUÇAS 14 SERVIÇOS MIDEA ( SEM TESTE- PODENDO SER SUCATA, FUNCIONAR OU FALTANDO PEÇAS) NO ESTADO )")</f>
      </c>
      <c r="C82" s="4" t="inlineStr">
        <is>
          <t>Vendido</t>
        </is>
      </c>
      <c r="D82" s="4" t="inlineStr">
        <is>
          <t>3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=HYPERLINK("https://leilaoonline.net/lote/detalhe/304367", "072")</f>
      </c>
      <c r="B83" s="4" t="s">
        <f>=HYPERLINK("https://leilaoonline.net/lote/detalhe/304367", " LAVA LOUÇAS 14 SERVIÇOS MIDEA ( SEM TESTE- PODENDO SER SUCATA, FUNCIONAR OU FALTANDO PEÇAS) NO ESTADO )")</f>
      </c>
      <c r="C83" s="4" t="inlineStr">
        <is>
          <t>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=HYPERLINK("https://leilaoonline.net/lote/detalhe/304371", "073")</f>
      </c>
      <c r="B84" s="4" t="s">
        <f>=HYPERLINK("https://leilaoonline.net/lote/detalhe/304371", " LAVA LOUÇAS 14 SERVIÇOS MIDEA ( SEM TESTE- PODENDO SER SUCATA, FUNCIONAR OU FALTANDO PEÇAS) NO ESTADO )")</f>
      </c>
      <c r="C84" s="4" t="inlineStr">
        <is>
          <t>Vendido</t>
        </is>
      </c>
      <c r="D84" s="4" t="inlineStr">
        <is>
          <t>2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=HYPERLINK("https://leilaoonline.net/lote/detalhe/304366", "074")</f>
      </c>
      <c r="B85" s="4" t="s">
        <f>=HYPERLINK("https://leilaoonline.net/lote/detalhe/304366", " LAVA LOUÇAS 8 SERVIÇOS MIDEA ( SEM TESTE- PODENDO SER SUCATA, FUNCIONAR OU FALTANDO PEÇAS) NO ESTADO )")</f>
      </c>
      <c r="C85" s="4" t="inlineStr">
        <is>
          <t>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=HYPERLINK("https://leilaoonline.net/lote/detalhe/303945", "075")</f>
      </c>
      <c r="B86" s="4" t="s">
        <f>=HYPERLINK("https://leilaoonline.net/lote/detalhe/303945", "LOTE DE PEÇAS PARA CADEIRAS DE ESCRITÓRIO")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=HYPERLINK("https://leilaoonline.net/lote/detalhe/304369", "076")</f>
      </c>
      <c r="B87" s="4" t="s">
        <f>=HYPERLINK("https://leilaoonline.net/lote/detalhe/304369", " LAVA E SECA MIDEA ( SEM TESTE- PODENDO SER SUCATA, FUNCIONAR OU FALTANDO PEÇAS) NO ESTADO (LT01)")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=HYPERLINK("https://leilaoonline.net/lote/detalhe/304372", "077")</f>
      </c>
      <c r="B88" s="4" t="s">
        <f>=HYPERLINK("https://leilaoonline.net/lote/detalhe/304372", " LAVA E SECA MIDEA ( SEM TESTE- PODENDO SER SUCATA, FUNCIONAR OU FALTANDO PEÇAS) NO ESTADO )(LT02)")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=HYPERLINK("https://leilaoonline.net/lote/detalhe/304370", "078")</f>
      </c>
      <c r="B89" s="4" t="s">
        <f>=HYPERLINK("https://leilaoonline.net/lote/detalhe/304370", " LAVADORA MIDEA ( SEM TESTE- PODENDO SER SUCATA, FUNCIONAR OU FALTANDO PEÇAS) NO ESTADO )(LT03)")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=HYPERLINK("https://leilaoonline.net/lote/detalhe/304380", "079")</f>
      </c>
      <c r="B90" s="4" t="s">
        <f>=HYPERLINK("https://leilaoonline.net/lote/detalhe/304380", " LAVA E SECA MIDEA ( SEM TESTE- PODENDO SER SUCATA, FUNCIONAR OU FALTANDO PEÇAS) NO ESTADO )(LT04)")</f>
      </c>
      <c r="C90" s="4" t="inlineStr">
        <is>
          <t>Vendido</t>
        </is>
      </c>
      <c r="D90" s="4" t="inlineStr">
        <is>
          <t>3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=HYPERLINK("https://leilaoonline.net/lote/detalhe/304368", "080")</f>
      </c>
      <c r="B91" s="4" t="s">
        <f>=HYPERLINK("https://leilaoonline.net/lote/detalhe/304368", " LAVA E SECA MIDEA ( SEM TESTE- PODENDO SER SUCATA, FUNCIONAR OU FALTANDO PEÇAS) NO ESTADO )(LT05)")</f>
      </c>
      <c r="C91" s="4" t="inlineStr">
        <is>
          <t>Vendido</t>
        </is>
      </c>
      <c r="D91" s="4" t="inlineStr">
        <is>
          <t>5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=HYPERLINK("https://leilaoonline.net/lote/detalhe/304374", "081")</f>
      </c>
      <c r="B92" s="4" t="s">
        <f>=HYPERLINK("https://leilaoonline.net/lote/detalhe/304374", " LAVA E SECA MIDEA ( SEM TESTE- PODENDO SER SUCATA, FUNCIONAR OU FALTANDO PEÇAS) NO ESTADO )(LT06)")</f>
      </c>
      <c r="C92" s="4" t="inlineStr">
        <is>
          <t>Vendido</t>
        </is>
      </c>
      <c r="D92" s="4" t="inlineStr">
        <is>
          <t>1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=HYPERLINK("https://leilaoonline.net/lote/detalhe/304373", "082")</f>
      </c>
      <c r="B93" s="4" t="s">
        <f>=HYPERLINK("https://leilaoonline.net/lote/detalhe/304373", " LAVADORA  MIDEA ( SEM TESTE- PODENDO SER SUCATA, FUNCIONAR OU FALTANDO PEÇAS) NO ESTADO )(LT07)")</f>
      </c>
      <c r="C93" s="4" t="inlineStr">
        <is>
          <t>Vendido</t>
        </is>
      </c>
      <c r="D93" s="4" t="inlineStr">
        <is>
          <t>5</t>
        </is>
      </c>
      <c r="E93" s="5" t="inlineStr">
        <is>
          <t>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=HYPERLINK("https://leilaoonline.net/lote/detalhe/304379", "083")</f>
      </c>
      <c r="B94" s="4" t="s">
        <f>=HYPERLINK("https://leilaoonline.net/lote/detalhe/304379", " LAVA E SECA MIDEA ( SEM TESTE- PODENDO SER SUCATA, FUNCIONAR OU FALTANDO PEÇAS) NO ESTADO )(LT08)")</f>
      </c>
      <c r="C94" s="4" t="inlineStr">
        <is>
          <t>Vendido</t>
        </is>
      </c>
      <c r="D94" s="4" t="inlineStr">
        <is>
          <t>3</t>
        </is>
      </c>
      <c r="E94" s="5" t="inlineStr">
        <is>
          <t>750,00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=HYPERLINK("https://leilaoonline.net/lote/detalhe/304375", "084")</f>
      </c>
      <c r="B95" s="4" t="s">
        <f>=HYPERLINK("https://leilaoonline.net/lote/detalhe/304375", "LAVADORA  MIDEA ( SEM TESTE- PODENDO SER SUCATA, FUNCIONAR OU FALTANDO PEÇAS) NO ESTADO )(LT09)")</f>
      </c>
      <c r="C95" s="4" t="inlineStr">
        <is>
          <t>Vendido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=HYPERLINK("https://leilaoonline.net/lote/detalhe/304385", "085")</f>
      </c>
      <c r="B96" s="4" t="s">
        <f>=HYPERLINK("https://leilaoonline.net/lote/detalhe/304385", " LAVA E SECA MIDEA ( SEM TESTE- PODENDO SER SUCATA, FUNCIONAR OU FALTANDO PEÇAS) NO ESTADO )(LT10)")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=HYPERLINK("https://leilaoonline.net/lote/detalhe/304376", "086")</f>
      </c>
      <c r="B97" s="4" t="s">
        <f>=HYPERLINK("https://leilaoonline.net/lote/detalhe/304376", " LAVA E SECA MIDEA ( SEM TESTE- PODENDO SER SUCATA, FUNCIONAR OU FALTANDO PEÇAS) NO ESTADO )(LT11)")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=HYPERLINK("https://leilaoonline.net/lote/detalhe/304386", "087")</f>
      </c>
      <c r="B98" s="4" t="s">
        <f>=HYPERLINK("https://leilaoonline.net/lote/detalhe/304386", " LAVA E SECA MIDEA ( SEM TESTE- PODENDO SER SUCATA, FUNCIONAR OU FALTANDO PEÇAS) NO ESTADO )(LT12)")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=HYPERLINK("https://leilaoonline.net/lote/detalhe/304383", "088")</f>
      </c>
      <c r="B99" s="4" t="s">
        <f>=HYPERLINK("https://leilaoonline.net/lote/detalhe/304383", "LAVADORA  MIDEA ( SEM TESTE- PODENDO SER SUCATA, FUNCIONAR OU FALTANDO PEÇAS) NO ESTADO )(LT13)")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=HYPERLINK("https://leilaoonline.net/lote/detalhe/304377", "089")</f>
      </c>
      <c r="B100" s="4" t="s">
        <f>=HYPERLINK("https://leilaoonline.net/lote/detalhe/304377", " LAVA E SECA MIDEA ( SEM TESTE- PODENDO SER SUCATA, FUNCIONAR OU FALTANDO PEÇAS) NO ESTADO )(LT14)")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=HYPERLINK("https://leilaoonline.net/lote/detalhe/304381", "090")</f>
      </c>
      <c r="B101" s="4" t="s">
        <f>=HYPERLINK("https://leilaoonline.net/lote/detalhe/304381", " LAVA E SECA MIDEA ( SEM TESTE- PODENDO SER SUCATA, FUNCIONAR OU FALTANDO PEÇAS) NO ESTADO )(LT15)")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=HYPERLINK("https://leilaoonline.net/lote/detalhe/304378", "091")</f>
      </c>
      <c r="B102" s="4" t="s">
        <f>=HYPERLINK("https://leilaoonline.net/lote/detalhe/304378", " LAVA E SECA MIDEA ( SEM TESTE- PODENDO SER SUCATA, FUNCIONAR OU FALTANDO PEÇAS) NO ESTADO )(LT16)")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=HYPERLINK("https://leilaoonline.net/lote/detalhe/304382", "092")</f>
      </c>
      <c r="B103" s="4" t="s">
        <f>=HYPERLINK("https://leilaoonline.net/lote/detalhe/304382", " LAVA E SECA MIDEA ( SEM TESTE- PODENDO SER SUCATA, FUNCIONAR OU FALTANDO PEÇAS) NO ESTADO )(LT17)")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=HYPERLINK("https://leilaoonline.net/lote/detalhe/304387", "093")</f>
      </c>
      <c r="B104" s="4" t="s">
        <f>=HYPERLINK("https://leilaoonline.net/lote/detalhe/304387", " REFRIGERADOR MIDEA FRENCH DOOR 4 PORTAS - FUNCIONANDO/ NO ESTADO )SEM GARANTIA")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=HYPERLINK("https://leilaoonline.net/lote/detalhe/304384", "094")</f>
      </c>
      <c r="B105" s="4" t="s">
        <f>=HYPERLINK("https://leilaoonline.net/lote/detalhe/304384", " REFRIGERADOR MIDEA 294 LITROS - SEM TESTE/ NO ESTADO )SEM GARANTIA")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=HYPERLINK("https://leilaoonline.net/lote/detalhe/304390", "095")</f>
      </c>
      <c r="B106" s="4" t="s">
        <f>=HYPERLINK("https://leilaoonline.net/lote/detalhe/304390", " REFRIGERADOR MIDEA 294 LITROS - SEM TESTE/ NO ESTADO )SEM GARANTIA")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=HYPERLINK("https://leilaoonline.net/lote/detalhe/304389", "096")</f>
      </c>
      <c r="B107" s="4" t="s">
        <f>=HYPERLINK("https://leilaoonline.net/lote/detalhe/304389", " REFRIGERADOR MIDEA SIDE BY SIDE 528 LITROS - SEM TESTE/ NO ESTADO )SEM GARANTIA")</f>
      </c>
      <c r="C107" s="4" t="inlineStr">
        <is>
          <t>Vendido</t>
        </is>
      </c>
      <c r="D107" s="4" t="inlineStr">
        <is>
          <t>16</t>
        </is>
      </c>
      <c r="E107" s="5" t="inlineStr">
        <is>
          <t>2.230,00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=HYPERLINK("https://leilaoonline.net/lote/detalhe/304388", "097")</f>
      </c>
      <c r="B108" s="4" t="s">
        <f>=HYPERLINK("https://leilaoonline.net/lote/detalhe/304388", " REFRIGERADOR MIDEA 347 LITROS - FUNCIONA / NÃO GELA / NO ESTADO )SEM GARANTIA")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=HYPERLINK("https://leilaoonline.net/lote/detalhe/304393", "098")</f>
      </c>
      <c r="B109" s="4" t="s">
        <f>=HYPERLINK("https://leilaoonline.net/lote/detalhe/304393", " REFRIGERADOR MIDEA 425 LITROS - SEM TESTE/ NO ESTADO )SEM GARANTIA")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850,00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=HYPERLINK("https://leilaoonline.net/lote/detalhe/304391", "099")</f>
      </c>
      <c r="B110" s="4" t="s">
        <f>=HYPERLINK("https://leilaoonline.net/lote/detalhe/304391", " REFRIGERADOR MIDEA 347 LITROS - FUNCIONA / NÃO GELA / NO ESTADO )SEM GARANTIA")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=HYPERLINK("https://leilaoonline.net/lote/detalhe/304394", "100")</f>
      </c>
      <c r="B111" s="4" t="s">
        <f>=HYPERLINK("https://leilaoonline.net/lote/detalhe/304394", " REFRIGERADOR MIDEA SIDE BY SIDE 442 LITROS - SEM TESTE/ NO ESTADO )SEM GARANTIA")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=HYPERLINK("https://leilaoonline.net/lote/detalhe/304392", "101")</f>
      </c>
      <c r="B112" s="4" t="s">
        <f>=HYPERLINK("https://leilaoonline.net/lote/detalhe/304392", " REFRIGERADOR MIDEA 347 LITROS - FUNCIONA / GELANDO/ NO ESTADO )SEM GARANTIA")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=HYPERLINK("https://leilaoonline.net/lote/detalhe/304395", "102")</f>
      </c>
      <c r="B113" s="4" t="s">
        <f>=HYPERLINK("https://leilaoonline.net/lote/detalhe/304395", " REFRIGERADOR MIDEA 347 LITROS - SEM TESTE / NO ESTADO )SEM GARANTIA")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=HYPERLINK("https://leilaoonline.net/lote/detalhe/304743", "103")</f>
      </c>
      <c r="B114" s="4" t="s">
        <f>=HYPERLINK("https://leilaoonline.net/lote/detalhe/304743", " 06 UN. PEÇAS PARA COLHEITADEIRA")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=HYPERLINK("https://leilaoonline.net/lote/detalhe/303993", "1002")</f>
      </c>
      <c r="B115" s="4" t="s">
        <f>=HYPERLINK("https://leilaoonline.net/lote/detalhe/303993", " Caixa 12 unidades - Vinho Peninsula Single Vineyard Syrah  2021")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=HYPERLINK("https://leilaoonline.net/lote/detalhe/303995", "1003")</f>
      </c>
      <c r="B116" s="4" t="s">
        <f>=HYPERLINK("https://leilaoonline.net/lote/detalhe/303995", " Caixa 12 unidades - Vinho Peninsula Single Vineyard Syrah  2021")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=HYPERLINK("https://leilaoonline.net/lote/detalhe/303994", "1004")</f>
      </c>
      <c r="B117" s="4" t="s">
        <f>=HYPERLINK("https://leilaoonline.net/lote/detalhe/303994", " Caixa 12 unidades - Vinho Peninsula Single Vineyard Syrah  2021")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=HYPERLINK("https://leilaoonline.net/lote/detalhe/303992", "1005")</f>
      </c>
      <c r="B118" s="4" t="s">
        <f>=HYPERLINK("https://leilaoonline.net/lote/detalhe/303992",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=HYPERLINK("https://leilaoonline.net/lote/detalhe/303991", "1006")</f>
      </c>
      <c r="B119" s="4" t="s">
        <f>=HYPERLINK("https://leilaoonline.net/lote/detalhe/303991", " Caixa 12 unidades - Vinho Peninsula Single Vineyard Syrah 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240,00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=HYPERLINK("https://leilaoonline.net/lote/detalhe/303990", "1007")</f>
      </c>
      <c r="B120" s="4" t="s">
        <f>=HYPERLINK("https://leilaoonline.net/lote/detalhe/303990", " Caixa 12 unidades - Vinho Peninsula Single Vineyard Syrah  2021")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240,00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=HYPERLINK("https://leilaoonline.net/lote/detalhe/303989", "1008")</f>
      </c>
      <c r="B121" s="4" t="s">
        <f>=HYPERLINK("https://leilaoonline.net/lote/detalhe/303989", " Caixa 12 unidades - Vinho Peninsula Single Vineyard Syrah  2021")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240,00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=HYPERLINK("https://leilaoonline.net/lote/detalhe/303988", "1009")</f>
      </c>
      <c r="B122" s="4" t="s">
        <f>=HYPERLINK("https://leilaoonline.net/lote/detalhe/303988", " Caixa 12 unidades - Vinho Peninsula Single Vineyard Syrah  2021")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=HYPERLINK("https://leilaoonline.net/lote/detalhe/303987", "1010")</f>
      </c>
      <c r="B123" s="4" t="s">
        <f>=HYPERLINK("https://leilaoonline.net/lote/detalhe/303987", " Caixa 12 unidades - Vinho Peninsula Single Vineyard Syrah  2021")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240,00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=HYPERLINK("https://leilaoonline.net/lote/detalhe/303946", "1069")</f>
      </c>
      <c r="B124" s="4" t="s">
        <f>=HYPERLINK("https://leilaoonline.net/lote/detalhe/303946", "Caixa 12 unidades -  Vinho Peninsula Single Vineyard Syrah 2021")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240,00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=HYPERLINK("https://leilaoonline.net/lote/detalhe/303953", "1070")</f>
      </c>
      <c r="B125" s="4" t="s">
        <f>=HYPERLINK("https://leilaoonline.net/lote/detalhe/303953", "Caixa 12 unidades -  Vinho Peninsula Single Vineyard Syrah 2021")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240,00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=HYPERLINK("https://leilaoonline.net/lote/detalhe/303952", "1071")</f>
      </c>
      <c r="B126" s="4" t="s">
        <f>=HYPERLINK("https://leilaoonline.net/lote/detalhe/303952", "Caixa 12 unidades -  Vinho Peninsula Single Vineyard Syrah 2021")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240,00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=HYPERLINK("https://leilaoonline.net/lote/detalhe/303954", "1072")</f>
      </c>
      <c r="B127" s="4" t="s">
        <f>=HYPERLINK("https://leilaoonline.net/lote/detalhe/303954", "Caixa 12 unidades -  Vinho Peninsula Single Vineyard Syrah 2021.")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240,00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=HYPERLINK("https://leilaoonline.net/lote/detalhe/303970", "1073")</f>
      </c>
      <c r="B128" s="4" t="s">
        <f>=HYPERLINK("https://leilaoonline.net/lote/detalhe/303970", " Caixa 12 unidades - Vinho Peninsula Single Vineyard Syrah  2021")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240,00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=HYPERLINK("https://leilaoonline.net/lote/detalhe/303971", "1074")</f>
      </c>
      <c r="B129" s="4" t="s">
        <f>=HYPERLINK("https://leilaoonline.net/lote/detalhe/303971", " Caixa 12 unidades - Vinho Peninsula Single Vineyard Syrah  2021")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240,00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=HYPERLINK("https://leilaoonline.net/lote/detalhe/303969", "1076")</f>
      </c>
      <c r="B130" s="4" t="s">
        <f>=HYPERLINK("https://leilaoonline.net/lote/detalhe/303969", " Caixa 12 unidades - Vinho Peninsula Single Vineyard Syrah  2021")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240,00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=HYPERLINK("https://leilaoonline.net/lote/detalhe/303967", "1079")</f>
      </c>
      <c r="B131" s="4" t="s">
        <f>=HYPERLINK("https://leilaoonline.net/lote/detalhe/303967", " Caixa 12 unidades - Vinho Peninsula Single Vineyard Syrah  2021")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=HYPERLINK("https://leilaoonline.net/lote/detalhe/305261", "1082")</f>
      </c>
      <c r="B132" s="4" t="s">
        <f>=HYPERLINK("https://leilaoonline.net/lote/detalhe/305261", " Caixa 12 unidades - Vinho Peninsula Single Vineyard Syrah  2021")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=HYPERLINK("https://leilaoonline.net/lote/detalhe/305264", "1083")</f>
      </c>
      <c r="B133" s="4" t="s">
        <f>=HYPERLINK("https://leilaoonline.net/lote/detalhe/305264", " Caixa 12 unidades - Vinho Peninsula Single Vineyard Syrah  2021")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=HYPERLINK("https://leilaoonline.net/lote/detalhe/303968", "1084")</f>
      </c>
      <c r="B134" s="4" t="s">
        <f>=HYPERLINK("https://leilaoonline.net/lote/detalhe/303968", " Caixa 12 unidades - Vinho Peninsula Single Vineyard Syrah  2021")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240,00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=HYPERLINK("https://leilaoonline.net/lote/detalhe/305267", "1085")</f>
      </c>
      <c r="B135" s="4" t="s">
        <f>=HYPERLINK("https://leilaoonline.net/lote/detalhe/305267", " Caixa 12 unidades - Vinho Peninsula Single Vineyard Syrah 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=HYPERLINK("https://leilaoonline.net/lote/detalhe/305263", "1086")</f>
      </c>
      <c r="B136" s="4" t="s">
        <f>=HYPERLINK("https://leilaoonline.net/lote/detalhe/305263", " Caixa 12 unidades - Vinho Peninsula Single Vineyard Syrah  2021")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=HYPERLINK("https://leilaoonline.net/lote/detalhe/305270", "1087")</f>
      </c>
      <c r="B137" s="4" t="s">
        <f>=HYPERLINK("https://leilaoonline.net/lote/detalhe/305270", " Caixa 12 unidades - Vinho Peninsula Single Vineyard Syrah  2021")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=HYPERLINK("https://leilaoonline.net/lote/detalhe/305269", "1088")</f>
      </c>
      <c r="B138" s="4" t="s">
        <f>=HYPERLINK("https://leilaoonline.net/lote/detalhe/305269", " Caixa 12 unidades - Vinho Peninsula Single Vineyard Syrah  2021")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240,00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=HYPERLINK("https://leilaoonline.net/lote/detalhe/305268", "1089")</f>
      </c>
      <c r="B139" s="4" t="s">
        <f>=HYPERLINK("https://leilaoonline.net/lote/detalhe/305268", " Caixa 12 unidades - Vinho Peninsula Single Vineyard Syrah  2021")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=HYPERLINK("https://leilaoonline.net/lote/detalhe/305266", "1090")</f>
      </c>
      <c r="B140" s="4" t="s">
        <f>=HYPERLINK("https://leilaoonline.net/lote/detalhe/305266", " Caixa 12 unidades - Vinho Peninsula Single Vineyard Syrah  2021")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=HYPERLINK("https://leilaoonline.net/lote/detalhe/305262", "1091")</f>
      </c>
      <c r="B141" s="4" t="s">
        <f>=HYPERLINK("https://leilaoonline.net/lote/detalhe/305262", " Caixa 12 unidades - Vinho Peninsula Single Vineyard Syrah  2021")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240,00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=HYPERLINK("https://leilaoonline.net/lote/detalhe/305265", "1092")</f>
      </c>
      <c r="B142" s="4" t="s">
        <f>=HYPERLINK("https://leilaoonline.net/lote/detalhe/305265", " Caixa 12 unidades - Vinho Peninsula Single Vineyard Syrah  2021")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240,00</t>
        </is>
      </c>
      <c r="F14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2026-06-12T08:45:17.00Z</dcterms:created>
  <dc:creator>Tellks Tecnologia</dc:creator>
  <cp:revision>0</cp:revision>
</cp:coreProperties>
</file>