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Ford Cargo 816S • Hilux • Chev. S10 • Ivecofiat • GM C40 • VW 17.280 • L200 Triton • MB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10/10/2025 14:00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=HYPERLINK("https://leilaoonline.net/lote/detalhe/303090", "015")</f>
      </c>
      <c r="B11" s="4" t="s">
        <f>=HYPERLINK("https://leilaoonline.net/lote/detalhe/303090", "CAMINHÃO FORD CARGO 816S; ANO 2013/2013; COR BRANCA; COMB. DIESEL - FIPE APROX.: R$ 191.956,00")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68.000,00</t>
        </is>
      </c>
      <c r="F11" s="4" t="inlineStr">
        <is>
          <t>1250.00</t>
        </is>
      </c>
    </row>
    <row collapsed="false" customFormat="false" customHeight="false" hidden="false" ht="12.1" outlineLevel="0" r="12">
      <c r="A12" s="5" t="s">
        <f>=HYPERLINK("https://leilaoonline.net/lote/detalhe/303095", "020")</f>
      </c>
      <c r="B12" s="4" t="s">
        <f>=HYPERLINK("https://leilaoonline.net/lote/detalhe/303095", "veja o vídeo!! IVECOFIAT/DAILY3510 VAN1; 2002/2003; BRANCA; DIESEL - FUNCIONANDO")</f>
      </c>
      <c r="C12" s="4" t="inlineStr">
        <is>
          <t>Não vendido</t>
        </is>
      </c>
      <c r="D12" s="4" t="inlineStr">
        <is>
          <t>2</t>
        </is>
      </c>
      <c r="E12" s="5" t="inlineStr">
        <is>
          <t>28.250,00</t>
        </is>
      </c>
      <c r="F12" s="4" t="inlineStr">
        <is>
          <t>1250.00</t>
        </is>
      </c>
    </row>
    <row collapsed="false" customFormat="false" customHeight="false" hidden="false" ht="12.1" outlineLevel="0" r="13">
      <c r="A13" s="5" t="s">
        <f>=HYPERLINK("https://leilaoonline.net/lote/detalhe/303094", "025")</f>
      </c>
      <c r="B13" s="4" t="s">
        <f>=HYPERLINK("https://leilaoonline.net/lote/detalhe/303094", "veja o vídeo!! I/TOYOTA HILUX CD4X2 SR; 2013/2013; PRETA; ALCO./GASOL. - FUNCIONANDO - IPVA 2025 OK")</f>
      </c>
      <c r="C13" s="4" t="inlineStr">
        <is>
          <t>Não vendido</t>
        </is>
      </c>
      <c r="D13" s="4" t="inlineStr">
        <is>
          <t>6</t>
        </is>
      </c>
      <c r="E13" s="5" t="inlineStr">
        <is>
          <t>41.250,00</t>
        </is>
      </c>
      <c r="F13" s="4" t="inlineStr">
        <is>
          <t>1250.00</t>
        </is>
      </c>
    </row>
    <row collapsed="false" customFormat="false" customHeight="false" hidden="false" ht="12.1" outlineLevel="0" r="14">
      <c r="A14" s="5" t="s">
        <f>=HYPERLINK("https://leilaoonline.net/lote/detalhe/303077", "030")</f>
      </c>
      <c r="B14" s="4" t="s">
        <f>=HYPERLINK("https://leilaoonline.net/lote/detalhe/303077", "veja o vídeo!! CHEVROLET/S10 LT DD4A; 2021/2022; BRANCA; DIESEL - FUNCIONANDO - IPVA 2025 OK")</f>
      </c>
      <c r="C14" s="4" t="inlineStr">
        <is>
          <t>Não vendido</t>
        </is>
      </c>
      <c r="D14" s="4" t="inlineStr">
        <is>
          <t>34</t>
        </is>
      </c>
      <c r="E14" s="5" t="inlineStr">
        <is>
          <t>81.250,00</t>
        </is>
      </c>
      <c r="F14" s="4" t="inlineStr">
        <is>
          <t>1250.00</t>
        </is>
      </c>
    </row>
    <row collapsed="false" customFormat="false" customHeight="false" hidden="false" ht="12.1" outlineLevel="0" r="15">
      <c r="A15" s="5" t="s">
        <f>=HYPERLINK("https://leilaoonline.net/lote/detalhe/303087", "035")</f>
      </c>
      <c r="B15" s="4" t="s">
        <f>=HYPERLINK("https://leilaoonline.net/lote/detalhe/303087", "CAMINHÃO GM/CHEVROLET C40; ANO 1990; COR BRANCA; COMB. DIESEL - FUNCIONANDO")</f>
      </c>
      <c r="C15" s="4" t="inlineStr">
        <is>
          <t>Não vendido</t>
        </is>
      </c>
      <c r="D15" s="4" t="inlineStr">
        <is>
          <t>14</t>
        </is>
      </c>
      <c r="E15" s="5" t="inlineStr">
        <is>
          <t>41.250,00</t>
        </is>
      </c>
      <c r="F15" s="4" t="inlineStr">
        <is>
          <t>1250.00</t>
        </is>
      </c>
    </row>
    <row collapsed="false" customFormat="false" customHeight="false" hidden="false" ht="12.1" outlineLevel="0" r="16">
      <c r="A16" s="5" t="s">
        <f>=HYPERLINK("https://leilaoonline.net/lote/detalhe/303089", "040")</f>
      </c>
      <c r="B16" s="4" t="s">
        <f>=HYPERLINK("https://leilaoonline.net/lote/detalhe/303089", "IMP/IVECOFIAT D T3510VB1; 1999/1999; COR BRANCA; DIESEL - FUNCIONANDO")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25.000,00</t>
        </is>
      </c>
      <c r="F16" s="4" t="inlineStr">
        <is>
          <t>1250.00</t>
        </is>
      </c>
    </row>
    <row collapsed="false" customFormat="false" customHeight="false" hidden="false" ht="12.1" outlineLevel="0" r="17">
      <c r="A17" s="5" t="s">
        <f>=HYPERLINK("https://leilaoonline.net/lote/detalhe/303073", "045")</f>
      </c>
      <c r="B17" s="4" t="s">
        <f>=HYPERLINK("https://leilaoonline.net/lote/detalhe/303073", "veja o vídeo!! TOYOTA/HILUX CD4X4 SRV; 2009/2010; PRETA; DIESEL - FUNCIONANDO - IPVA 2025 OK")</f>
      </c>
      <c r="C17" s="4" t="inlineStr">
        <is>
          <t>Vendido</t>
        </is>
      </c>
      <c r="D17" s="4" t="inlineStr">
        <is>
          <t>25</t>
        </is>
      </c>
      <c r="E17" s="5" t="inlineStr">
        <is>
          <t>70.000,00</t>
        </is>
      </c>
      <c r="F17" s="4" t="inlineStr">
        <is>
          <t>500.00</t>
        </is>
      </c>
    </row>
    <row collapsed="false" customFormat="false" customHeight="false" hidden="false" ht="12.1" outlineLevel="0" r="18">
      <c r="A18" s="5" t="s">
        <f>=HYPERLINK("https://leilaoonline.net/lote/detalhe/303086", "050")</f>
      </c>
      <c r="B18" s="4" t="s">
        <f>=HYPERLINK("https://leilaoonline.net/lote/detalhe/303086", "CAMINHÃO VW 17.280; 2014/2015; BRANCO; DIESEL; CÂMBIO AUTOMÁTICO - FUNC. - IPVA 2025 OK")</f>
      </c>
      <c r="C18" s="4" t="inlineStr">
        <is>
          <t>Não vendido</t>
        </is>
      </c>
      <c r="D18" s="4" t="inlineStr">
        <is>
          <t>75</t>
        </is>
      </c>
      <c r="E18" s="5" t="inlineStr">
        <is>
          <t>154.000,00</t>
        </is>
      </c>
      <c r="F18" s="4" t="inlineStr">
        <is>
          <t>1000.00</t>
        </is>
      </c>
    </row>
    <row collapsed="false" customFormat="false" customHeight="false" hidden="false" ht="12.1" outlineLevel="0" r="19">
      <c r="A19" s="5" t="s">
        <f>=HYPERLINK("https://leilaoonline.net/lote/detalhe/303071", "055")</f>
      </c>
      <c r="B19" s="4" t="s">
        <f>=HYPERLINK("https://leilaoonline.net/lote/detalhe/303071", "MMC/L200 TRITON HPE D; 2014/2015; PRETA; DIESEL - FUNCIONANDO - IPVA 2025 OK")</f>
      </c>
      <c r="C19" s="4" t="inlineStr">
        <is>
          <t>Não vendido</t>
        </is>
      </c>
      <c r="D19" s="4" t="inlineStr">
        <is>
          <t>1</t>
        </is>
      </c>
      <c r="E19" s="5" t="inlineStr">
        <is>
          <t>80.000,00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=HYPERLINK("https://leilaoonline.net/lote/detalhe/303093", "060")</f>
      </c>
      <c r="B20" s="4" t="s">
        <f>=HYPERLINK("https://leilaoonline.net/lote/detalhe/303093", "veja o vídeo!! FIAT/DUCATO MAXI; 2001/2002; BRANCA; DIESEL - FUNCIONANDO")</f>
      </c>
      <c r="C20" s="4" t="inlineStr">
        <is>
          <t>Não vendido</t>
        </is>
      </c>
      <c r="D20" s="4" t="inlineStr">
        <is>
          <t>39</t>
        </is>
      </c>
      <c r="E20" s="5" t="inlineStr">
        <is>
          <t>36.000,00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=HYPERLINK("https://leilaoonline.net/lote/detalhe/303092", "065")</f>
      </c>
      <c r="B21" s="4" t="s">
        <f>=HYPERLINK("https://leilaoonline.net/lote/detalhe/303092", "veja o vídeo!! CHEVROLET/S10 LS DS4; 2021/2022; BRANCA; DIESEL  - FUNCIONANDO - IPVA 2025 OK")</f>
      </c>
      <c r="C21" s="4" t="inlineStr">
        <is>
          <t>Não vendido</t>
        </is>
      </c>
      <c r="D21" s="4" t="inlineStr">
        <is>
          <t>36</t>
        </is>
      </c>
      <c r="E21" s="5" t="inlineStr">
        <is>
          <t>78.750,00</t>
        </is>
      </c>
      <c r="F21" s="4" t="inlineStr">
        <is>
          <t>1250.00</t>
        </is>
      </c>
    </row>
    <row collapsed="false" customFormat="false" customHeight="false" hidden="false" ht="12.1" outlineLevel="0" r="22">
      <c r="A22" s="5" t="s">
        <f>=HYPERLINK("https://leilaoonline.net/lote/detalhe/303091", "070")</f>
      </c>
      <c r="B22" s="4" t="s">
        <f>=HYPERLINK("https://leilaoonline.net/lote/detalhe/303091", "veja o vídeo!! CAMINHÃO MB 2213L; ANO 1980; COMB. DIESEL; C/ GUINDASTE HIDRÁULICO TATANO MOD TS 130L - FUNCIONANDO")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65.000,00</t>
        </is>
      </c>
      <c r="F22" s="4" t="inlineStr">
        <is>
          <t>1250.00</t>
        </is>
      </c>
    </row>
    <row collapsed="false" customFormat="false" customHeight="false" hidden="false" ht="12.1" outlineLevel="0" r="23">
      <c r="A23" s="5" t="s">
        <f>=HYPERLINK("https://leilaoonline.net/lote/detalhe/303082", "075")</f>
      </c>
      <c r="B23" s="4" t="s">
        <f>=HYPERLINK("https://leilaoonline.net/lote/detalhe/303082", "veja o vídeo!! I/TOYOTA HILUX CD4X4 SRV; 2010/2010; PRATA; DIESEL - FUNCIONANDO - IPVA 2025 OK")</f>
      </c>
      <c r="C23" s="4" t="inlineStr">
        <is>
          <t>Vendido</t>
        </is>
      </c>
      <c r="D23" s="4" t="inlineStr">
        <is>
          <t>29</t>
        </is>
      </c>
      <c r="E23" s="5" t="inlineStr">
        <is>
          <t>70.000,00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=HYPERLINK("https://leilaoonline.net/lote/detalhe/303085", "080")</f>
      </c>
      <c r="B24" s="4" t="s">
        <f>=HYPERLINK("https://leilaoonline.net/lote/detalhe/303085", "CAMINHÃO VW/15.180 CNM; 2010/2011; BRANCA; DIESEL - FUNC. - FIPE APROX.: R$ 208.469,00")</f>
      </c>
      <c r="C24" s="4" t="inlineStr">
        <is>
          <t>Não vendido</t>
        </is>
      </c>
      <c r="D24" s="4" t="inlineStr">
        <is>
          <t>18</t>
        </is>
      </c>
      <c r="E24" s="5" t="inlineStr">
        <is>
          <t>109.750,00</t>
        </is>
      </c>
      <c r="F24" s="4" t="inlineStr">
        <is>
          <t>1750.00</t>
        </is>
      </c>
    </row>
    <row collapsed="false" customFormat="false" customHeight="false" hidden="false" ht="12.1" outlineLevel="0" r="25">
      <c r="A25" s="5" t="s">
        <f>=HYPERLINK("https://leilaoonline.net/lote/detalhe/303088", "085")</f>
      </c>
      <c r="B25" s="4" t="s">
        <f>=HYPERLINK("https://leilaoonline.net/lote/detalhe/303088", "veja o vídeo!! CHEVROLET/S10 LTZ FD2; 2013/2014; BRANCA; ALCO./GASOL. - FUNCIONANDO - IPVA 2025 OK")</f>
      </c>
      <c r="C25" s="4" t="inlineStr">
        <is>
          <t>Não vendido</t>
        </is>
      </c>
      <c r="D25" s="4" t="inlineStr">
        <is>
          <t>22</t>
        </is>
      </c>
      <c r="E25" s="5" t="inlineStr">
        <is>
          <t>61.250,00</t>
        </is>
      </c>
      <c r="F25" s="4" t="inlineStr">
        <is>
          <t>500.00</t>
        </is>
      </c>
    </row>
    <row collapsed="false" customFormat="false" customHeight="false" hidden="false" ht="12.1" outlineLevel="0" r="26">
      <c r="A26" s="5" t="s">
        <f>=HYPERLINK("https://leilaoonline.net/lote/detalhe/303096", "090")</f>
      </c>
      <c r="B26" s="4" t="s">
        <f>=HYPERLINK("https://leilaoonline.net/lote/detalhe/303096", "FIAT/DUCATO COMBINATO; ANO 2001; SUCATA - FIM DE VIDA ÚTIL, SEM DIREITO A DOCUMENTO")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7.000,00</t>
        </is>
      </c>
      <c r="F26" s="4" t="inlineStr">
        <is>
          <t>150.00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2026-07-03T16:09:10.00Z</dcterms:created>
  <dc:creator>Tellks Tecnologia</dc:creator>
  <cp:revision>0</cp:revision>
</cp:coreProperties>
</file>