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• T Cross 24 • Etios • Creta 23 • Toro 20 • Ford Ka • Santana • City 23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=HYPERLINK("https://leilaoonline.net/lote/detalhe/302960", "001")</f>
      </c>
      <c r="B11" s="4" t="s">
        <f>=HYPERLINK("https://leilaoonline.net/lote/detalhe/302960", "veja o vídeo!! FIAT/147 L; 1978/1978; MARROM; GASOLINA - FUNCIONANDO")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6.250,00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=HYPERLINK("https://leilaoonline.net/lote/detalhe/302961", "002")</f>
      </c>
      <c r="B12" s="4" t="s">
        <f>=HYPERLINK("https://leilaoonline.net/lote/detalhe/302961", "MERCEDES ANO 1985; COMB. DIESEL; 300D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=HYPERLINK("https://leilaoonline.net/lote/detalhe/302957", "003")</f>
      </c>
      <c r="B13" s="4" t="s">
        <f>=HYPERLINK("https://leilaoonline.net/lote/detalhe/302957", "FORD/DEL REY; 1983/1984; MARROM; ALCOOL - NÃO FUNCIONA")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=HYPERLINK("https://leilaoonline.net/lote/detalhe/302959", "004")</f>
      </c>
      <c r="B14" s="4" t="s">
        <f>=HYPERLINK("https://leilaoonline.net/lote/detalhe/302959", "FORD/JEEP; 1973/1973; COR VERDE; COMB. GASOLINA")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=HYPERLINK("https://leilaoonline.net/lote/detalhe/302958", "005")</f>
      </c>
      <c r="B15" s="4" t="s">
        <f>=HYPERLINK("https://leilaoonline.net/lote/detalhe/302958", "MERCEDES BENZ C280; ANO 1995; GASOLINA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=HYPERLINK("https://leilaoonline.net/lote/detalhe/302956", "006")</f>
      </c>
      <c r="B16" s="4" t="s">
        <f>=HYPERLINK("https://leilaoonline.net/lote/detalhe/302956", "veja o vídeo!! VW/SANTANA PATRULHEIRO; 2006/2006; VERMELHA; GASOLINA - FUNCIONANDO - LEGALIZADO")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21.700,00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=HYPERLINK("https://leilaoonline.net/lote/detalhe/302965", "010")</f>
      </c>
      <c r="B17" s="4" t="s">
        <f>=HYPERLINK("https://leilaoonline.net/lote/detalhe/302965", "veja o vídeo!! I/M.BENZ C 180 CGI; 2010/2011; CINZA; GASOLINA - FUNCIONANDO - IPVA 2025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=HYPERLINK("https://leilaoonline.net/lote/detalhe/302973", "015")</f>
      </c>
      <c r="B18" s="4" t="s">
        <f>=HYPERLINK("https://leilaoonline.net/lote/detalhe/302973", "veja o vídeo!! CHEV/TRACKER T A LTZ; 2020/2021; CINZA; ALCO./GASOL. - FUNCIONANDO - IPVA 2025 OK")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34.500,00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=HYPERLINK("https://leilaoonline.net/lote/detalhe/302968", "020")</f>
      </c>
      <c r="B19" s="4" t="s">
        <f>=HYPERLINK("https://leilaoonline.net/lote/detalhe/302968", "veja o vídeo!! CITROEN/C4CACTUS FEEL AT; 2022/2023; PRETA; ALCO./GASOL. - FUNCIONANDO - IPVA 2025 OK")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33.000,00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=HYPERLINK("https://leilaoonline.net/lote/detalhe/302963", "025")</f>
      </c>
      <c r="B20" s="4" t="s">
        <f>=HYPERLINK("https://leilaoonline.net/lote/detalhe/302963", "veja o vídeo!! HYUNDAI/CRETA 16A ACTION; 2022/2023; PRATA; ALCO./GASOL. - FUNC. - IPVA 2025 OK - APROX. 26.000KM")</f>
      </c>
      <c r="C20" s="4" t="inlineStr">
        <is>
          <t>Não vendido</t>
        </is>
      </c>
      <c r="D20" s="4" t="inlineStr">
        <is>
          <t>40</t>
        </is>
      </c>
      <c r="E20" s="5" t="inlineStr">
        <is>
          <t>44.000,00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=HYPERLINK("https://leilaoonline.net/lote/detalhe/302999", "030")</f>
      </c>
      <c r="B21" s="4" t="s">
        <f>=HYPERLINK("https://leilaoonline.net/lote/detalhe/302999", "I/AUDI A5 SPB 2.0 TFSI; 2023/2024; CINZA; GASOLINA - FUNCIONANDO - IPVA 2025 OK - FIPE APROX.: R$ 302.944,00")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157.500,00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=HYPERLINK("https://leilaoonline.net/lote/detalhe/302991", "035")</f>
      </c>
      <c r="B22" s="4" t="s">
        <f>=HYPERLINK("https://leilaoonline.net/lote/detalhe/302991", "veja o vídeo!! I/HONDA CR-V EXL; 2011/2011; PRETA; ALCO./GASOL. - FUNCIONANDO 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39.250,00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=HYPERLINK("https://leilaoonline.net/lote/detalhe/302992", "040")</f>
      </c>
      <c r="B23" s="4" t="s">
        <f>=HYPERLINK("https://leilaoonline.net/lote/detalhe/302992", "veja o vídeo!! CITROEN/C3 90M TENDANCE; 2013/2014; PRETA; ALCO./GASOL. - FUNCIONANDO - IPVA 2025 OK")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15.500,00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=HYPERLINK("https://leilaoonline.net/lote/detalhe/302984", "045")</f>
      </c>
      <c r="B24" s="4" t="s">
        <f>=HYPERLINK("https://leilaoonline.net/lote/detalhe/302984", "HONDA/WR-V EX CVT; 2017/2018; PRATA; ALCO./GASOL. - FUNCIONANDO - IPVA 2025 OK")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30.000,00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=HYPERLINK("https://leilaoonline.net/lote/detalhe/302987", "050")</f>
      </c>
      <c r="B25" s="4" t="s">
        <f>=HYPERLINK("https://leilaoonline.net/lote/detalhe/302987", "veja o vídeo!! VW/GOL 1.6; 2010/2011; BRANCA; ALCO./GASOL. - FUNCIONANDO - IPVA 2025 OK")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18.000,00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=HYPERLINK("https://leilaoonline.net/lote/detalhe/302988", "055")</f>
      </c>
      <c r="B26" s="4" t="s">
        <f>=HYPERLINK("https://leilaoonline.net/lote/detalhe/302988", "veja o vídeo!! TOYOTA/ETIOS SD XLS; 2015/2015; BRANCA; ALCO./GASOL. - FUNCIONANDO - IPVA 2025 OK")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=HYPERLINK("https://leilaoonline.net/lote/detalhe/302986", "060")</f>
      </c>
      <c r="B27" s="4" t="s">
        <f>=HYPERLINK("https://leilaoonline.net/lote/detalhe/302986", "veja o vídeo!! I/KIA PICANTO EX41.0MTFF; 2016/2017; BRANCA; ALCO./GASOL. - FUNCIONANDO - IPVA 2025 OK")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=HYPERLINK("https://leilaoonline.net/lote/detalhe/302972", "065")</f>
      </c>
      <c r="B28" s="4" t="s">
        <f>=HYPERLINK("https://leilaoonline.net/lote/detalhe/302972", "veja o vídeo!! HONDA/CITY LX CVT; 2018/2019; CINZA; ALCO./GASOL. - FUNCIONANDO - IPVA 2025 OK")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68.750,00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=HYPERLINK("https://leilaoonline.net/lote/detalhe/302977", "070")</f>
      </c>
      <c r="B29" s="4" t="s">
        <f>=HYPERLINK("https://leilaoonline.net/lote/detalhe/302977", "veja o vídeo!! CHEV/PRISMA 1.4MT LT; 2014/2015; PRATA; ALCO./GASOL.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29.000,00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=HYPERLINK("https://leilaoonline.net/lote/detalhe/303002", "075")</f>
      </c>
      <c r="B30" s="4" t="s">
        <f>=HYPERLINK("https://leilaoonline.net/lote/detalhe/303002", "CHEVROLET SPIN LS; 2021/2021; PRATA; ALCO./GASOL. - FUNCIONANDO - IPVA 2025 OK")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=HYPERLINK("https://leilaoonline.net/lote/detalhe/302998", "080")</f>
      </c>
      <c r="B31" s="4" t="s">
        <f>=HYPERLINK("https://leilaoonline.net/lote/detalhe/302998", "veja o vídeo!! I/AUDI RS4 AVANT 4.2FSI; 2014/2015; VERMELHA; GASOLINA - FUNC. - IPVA 2025 OK - FIPE APROX.: R$ 362.069,00")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55.000,00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=HYPERLINK("https://leilaoonline.net/lote/detalhe/303001", "085")</f>
      </c>
      <c r="B32" s="4" t="s">
        <f>=HYPERLINK("https://leilaoonline.net/lote/detalhe/303001", "I/NISSAN SENTRA S; 2007/2008; PRETA; GASOLINA - FUNCIONANDO")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=HYPERLINK("https://leilaoonline.net/lote/detalhe/302976", "090")</f>
      </c>
      <c r="B33" s="4" t="s">
        <f>=HYPERLINK("https://leilaoonline.net/lote/detalhe/302976", "veja o vídeo!! NISSAN/KICKS SL CVT; 2018/2018; PRETA; ALCO./GASOL. - FUNCIONANDO - IPVA 2025 OK")</f>
      </c>
      <c r="C33" s="4" t="inlineStr">
        <is>
          <t>Não vendido</t>
        </is>
      </c>
      <c r="D33" s="4" t="inlineStr">
        <is>
          <t>41</t>
        </is>
      </c>
      <c r="E33" s="5" t="inlineStr">
        <is>
          <t>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=HYPERLINK("https://leilaoonline.net/lote/detalhe/302967", "095")</f>
      </c>
      <c r="B34" s="4" t="s">
        <f>=HYPERLINK("https://leilaoonline.net/lote/detalhe/302967", "veja o vídeo!! CITROEN/C3 GLX 14 FLEX; 2011/2012; PRETA; ALCO./GASOL. - FUNCIONANDO - IPVA 2025 OK")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=HYPERLINK("https://leilaoonline.net/lote/detalhe/302981", "100")</f>
      </c>
      <c r="B35" s="4" t="s">
        <f>=HYPERLINK("https://leilaoonline.net/lote/detalhe/302981", "veja o vídeo!! CHEV/SPIN 1.8L AT LT; 2013/2014; PRETA; ALCO./GASOL. - FUNCIONANDO")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=HYPERLINK("https://leilaoonline.net/lote/detalhe/303003", "105")</f>
      </c>
      <c r="B36" s="4" t="s">
        <f>=HYPERLINK("https://leilaoonline.net/lote/detalhe/303003", "JINBEI M35; ANO 2010/2010; COR BRANCA; COMB. GASOLINA - FUNCIONANDO - IPVA 2025 OK")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=HYPERLINK("https://leilaoonline.net/lote/detalhe/302982", "110")</f>
      </c>
      <c r="B37" s="4" t="s">
        <f>=HYPERLINK("https://leilaoonline.net/lote/detalhe/302982", "veja o vídeo!! DAFRA/CITYCOM 300I; 2014/2015; PRETA; GASOLINA - FUNCIONANDO - IPVA 2025 OK")</f>
      </c>
      <c r="C37" s="4" t="inlineStr">
        <is>
          <t>Vendido</t>
        </is>
      </c>
      <c r="D37" s="4" t="inlineStr">
        <is>
          <t>19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=HYPERLINK("https://leilaoonline.net/lote/detalhe/302985", "115")</f>
      </c>
      <c r="B38" s="4" t="s">
        <f>=HYPERLINK("https://leilaoonline.net/lote/detalhe/302985", "veja o vídeo!! I/AUDI A5 SPB 170CV; ANO 2015/2015; COR CINZA; GASOLINA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1750.00</t>
        </is>
      </c>
    </row>
    <row collapsed="false" customFormat="false" customHeight="false" hidden="false" ht="12.1" outlineLevel="0" r="39">
      <c r="A39" s="5" t="s">
        <f>=HYPERLINK("https://leilaoonline.net/lote/detalhe/302996", "120")</f>
      </c>
      <c r="B39" s="4" t="s">
        <f>=HYPERLINK("https://leilaoonline.net/lote/detalhe/302996", "PEUGEOT/208 GRIFFE A; 2013/2014; PRETA; ALCO./GASOL. - FUNCIONANDO")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30.500,00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=HYPERLINK("https://leilaoonline.net/lote/detalhe/302964", "125")</f>
      </c>
      <c r="B40" s="4" t="s">
        <f>=HYPERLINK("https://leilaoonline.net/lote/detalhe/302964", "VW/GOL 1.6; ANO 2009/2010; COR BRANCA; COMB. ALCO./GASOL. - FUNCIONANDO - IPVA 2025 OK")</f>
      </c>
      <c r="C40" s="4" t="inlineStr">
        <is>
          <t>Não vendido</t>
        </is>
      </c>
      <c r="D40" s="4" t="inlineStr">
        <is>
          <t>49</t>
        </is>
      </c>
      <c r="E40" s="5" t="inlineStr">
        <is>
          <t>17.000,00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=HYPERLINK("https://leilaoonline.net/lote/detalhe/302969", "130")</f>
      </c>
      <c r="B41" s="4" t="s">
        <f>=HYPERLINK("https://leilaoonline.net/lote/detalhe/302969", "veja o vídeo!! I/M.BENZ C250; 2015/2015; PRATA; GASOLINA - FUNCIONANDO - IPVA 2025 OK")</f>
      </c>
      <c r="C41" s="4" t="inlineStr">
        <is>
          <t>Não vendido</t>
        </is>
      </c>
      <c r="D41" s="4" t="inlineStr">
        <is>
          <t>25</t>
        </is>
      </c>
      <c r="E41" s="5" t="inlineStr">
        <is>
          <t>82.000,00</t>
        </is>
      </c>
      <c r="F41" s="4" t="inlineStr">
        <is>
          <t>1750.00</t>
        </is>
      </c>
    </row>
    <row collapsed="false" customFormat="false" customHeight="false" hidden="false" ht="12.1" outlineLevel="0" r="42">
      <c r="A42" s="5" t="s">
        <f>=HYPERLINK("https://leilaoonline.net/lote/detalhe/302989", "135")</f>
      </c>
      <c r="B42" s="4" t="s">
        <f>=HYPERLINK("https://leilaoonline.net/lote/detalhe/302989", "VW/POLO 1.6; 2008/2009; PRETA; ALCO./GASOL./GNV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=HYPERLINK("https://leilaoonline.net/lote/detalhe/302993", "140")</f>
      </c>
      <c r="B43" s="4" t="s">
        <f>=HYPERLINK("https://leilaoonline.net/lote/detalhe/302993", "veja o vídeo!! CHEV/ONIX PLUS 10TAT PR2; 2022/2023; BRANCA; ALCO./GASOL. - IPVA 2025 OK")</f>
      </c>
      <c r="C43" s="4" t="inlineStr">
        <is>
          <t>Não vendido</t>
        </is>
      </c>
      <c r="D43" s="4" t="inlineStr">
        <is>
          <t>20</t>
        </is>
      </c>
      <c r="E43" s="5" t="inlineStr">
        <is>
          <t>46.750,00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=HYPERLINK("https://leilaoonline.net/lote/detalhe/302974", "145")</f>
      </c>
      <c r="B44" s="4" t="s">
        <f>=HYPERLINK("https://leilaoonline.net/lote/detalhe/302974", "veja o vídeo!! FIAT/TORO FREEDOM AT6; 2019/2020; BRANCA; ALCO./GASOL. - FUNC. - FIPE APROX.: R$ 91.242,00")</f>
      </c>
      <c r="C44" s="4" t="inlineStr">
        <is>
          <t>Não vendido</t>
        </is>
      </c>
      <c r="D44" s="4" t="inlineStr">
        <is>
          <t>23</t>
        </is>
      </c>
      <c r="E44" s="5" t="inlineStr">
        <is>
          <t>57.500,00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=HYPERLINK("https://leilaoonline.net/lote/detalhe/302995", "150")</f>
      </c>
      <c r="B45" s="4" t="s">
        <f>=HYPERLINK("https://leilaoonline.net/lote/detalhe/302995", "veja o vídeo!! KIA/SPORTAGE; 2013/2014; BRANCA; ALCO./GASOL. - FUNCIONANDO - IPVA 2025 OK")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45.000,00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=HYPERLINK("https://leilaoonline.net/lote/detalhe/302994", "155")</f>
      </c>
      <c r="B46" s="4" t="s">
        <f>=HYPERLINK("https://leilaoonline.net/lote/detalhe/302994", "CHEV/SPIN 1.8L AT LT; 2014/2015; PRETA; ALCO./GASOL. - FUNCIONANDO - IPVA 2025 OK")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=HYPERLINK("https://leilaoonline.net/lote/detalhe/302962", "160")</f>
      </c>
      <c r="B47" s="4" t="s">
        <f>=HYPERLINK("https://leilaoonline.net/lote/detalhe/302962", "veja o vídeo!! VW/T CROSS TSI; 2023/2024; BRANCA; ALCO./GASOL. - FUNCIONANDO - IPVA 2025 OK")</f>
      </c>
      <c r="C47" s="4" t="inlineStr">
        <is>
          <t>Não vendido</t>
        </is>
      </c>
      <c r="D47" s="4" t="inlineStr">
        <is>
          <t>52</t>
        </is>
      </c>
      <c r="E47" s="5" t="inlineStr">
        <is>
          <t>50.500,00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=HYPERLINK("https://leilaoonline.net/lote/detalhe/302975", "165")</f>
      </c>
      <c r="B48" s="4" t="s">
        <f>=HYPERLINK("https://leilaoonline.net/lote/detalhe/302975", "veja o vídeo!! HONDA/CITY EXL; 2022/2023; BRANCA; ALCO./GASOL. - FUNCIONANDO - IPVA 2025 OK")</f>
      </c>
      <c r="C48" s="4" t="inlineStr">
        <is>
          <t>Não vendido</t>
        </is>
      </c>
      <c r="D48" s="4" t="inlineStr">
        <is>
          <t>15</t>
        </is>
      </c>
      <c r="E48" s="5" t="inlineStr">
        <is>
          <t>50.500,00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=HYPERLINK("https://leilaoonline.net/lote/detalhe/302979", "170")</f>
      </c>
      <c r="B49" s="4" t="s">
        <f>=HYPERLINK("https://leilaoonline.net/lote/detalhe/302979", "TOYOTA/ETIOS HB XS; 2013/2013; PRATA; ALCO./GASOL. - FUNCIONANDO - IPVA 2025 OK")</f>
      </c>
      <c r="C49" s="4" t="inlineStr">
        <is>
          <t>Não vendido</t>
        </is>
      </c>
      <c r="D49" s="4" t="inlineStr">
        <is>
          <t>13</t>
        </is>
      </c>
      <c r="E49" s="5" t="inlineStr">
        <is>
          <t>15.500,00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=HYPERLINK("https://leilaoonline.net/lote/detalhe/302970", "175")</f>
      </c>
      <c r="B50" s="4" t="s">
        <f>=HYPERLINK("https://leilaoonline.net/lote/detalhe/302970", "veja o vídeo!! CHEV/TRACKER T A; 2020/2021; CINZA; ALCO./GASOL. - FUNCIONANDO - IPVA 2025 OK")</f>
      </c>
      <c r="C50" s="4" t="inlineStr">
        <is>
          <t>Não vendido</t>
        </is>
      </c>
      <c r="D50" s="4" t="inlineStr">
        <is>
          <t>37</t>
        </is>
      </c>
      <c r="E50" s="5" t="inlineStr">
        <is>
          <t>45.500,00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=HYPERLINK("https://leilaoonline.net/lote/detalhe/302983", "180")</f>
      </c>
      <c r="B51" s="4" t="s">
        <f>=HYPERLINK("https://leilaoonline.net/lote/detalhe/302983", "veja o vídeo!! CHEV/SPIN 1.8L MT LT; 2017/2018; BRANCA; ALCO./GASOL.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=HYPERLINK("https://leilaoonline.net/lote/detalhe/302978", "185")</f>
      </c>
      <c r="B52" s="4" t="s">
        <f>=HYPERLINK("https://leilaoonline.net/lote/detalhe/302978", "veja o vídeo!! FORD/KA FLEX; 2010/2011; VERMELHA; ALCO./GASOL. - FUNCIONANDO - IPVA 2025 OK")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=HYPERLINK("https://leilaoonline.net/lote/detalhe/302980", "190")</f>
      </c>
      <c r="B53" s="4" t="s">
        <f>=HYPERLINK("https://leilaoonline.net/lote/detalhe/302980", "veja o vídeo!! I/BMW 320I; 2019/2020; PRETA; GASOLINA - FUNC. - FIPE APROX.: R$ 202.820,00")</f>
      </c>
      <c r="C53" s="4" t="inlineStr">
        <is>
          <t>Não vendido</t>
        </is>
      </c>
      <c r="D53" s="4" t="inlineStr">
        <is>
          <t>19</t>
        </is>
      </c>
      <c r="E53" s="5" t="inlineStr">
        <is>
          <t>121.000,00</t>
        </is>
      </c>
      <c r="F53" s="4" t="inlineStr">
        <is>
          <t>1750.00</t>
        </is>
      </c>
    </row>
    <row collapsed="false" customFormat="false" customHeight="false" hidden="false" ht="12.1" outlineLevel="0" r="54">
      <c r="A54" s="5" t="s">
        <f>=HYPERLINK("https://leilaoonline.net/lote/detalhe/302990", "195")</f>
      </c>
      <c r="B54" s="4" t="s">
        <f>=HYPERLINK("https://leilaoonline.net/lote/detalhe/302990", "veja o vídeo!! FIAT/ARGO DRIVE 1.3; 2017/2018; BRANCA; ALCO./GASOL. - FUNCIONANDO - IPVA 2025 OK")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16.000,00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=HYPERLINK("https://leilaoonline.net/lote/detalhe/302971", "200")</f>
      </c>
      <c r="B55" s="4" t="s">
        <f>=HYPERLINK("https://leilaoonline.net/lote/detalhe/302971", "veja o vídeo!! I/MMC PAJERO SPORT HPE; 2019/2020; PRATA; DIESEL - FUNC. - IPVA 2025 OK - FIPE APROX.: R$ 219.086,00")</f>
      </c>
      <c r="C55" s="4" t="inlineStr">
        <is>
          <t>Não vendido</t>
        </is>
      </c>
      <c r="D55" s="4" t="inlineStr">
        <is>
          <t>50</t>
        </is>
      </c>
      <c r="E55" s="5" t="inlineStr">
        <is>
          <t>164.000,00</t>
        </is>
      </c>
      <c r="F55" s="4" t="inlineStr">
        <is>
          <t>1750.00</t>
        </is>
      </c>
    </row>
    <row collapsed="false" customFormat="false" customHeight="false" hidden="false" ht="12.1" outlineLevel="0" r="56">
      <c r="A56" s="5" t="s">
        <f>=HYPERLINK("https://leilaoonline.net/lote/detalhe/302997", "205")</f>
      </c>
      <c r="B56" s="4" t="s">
        <f>=HYPERLINK("https://leilaoonline.net/lote/detalhe/302997", "I/ROYAL ENFIELD HIMALAYA; 2021/2022; CINZA; GASOLINA - NÃO FUNCIONA - IPVA 2025 OK")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5.750,00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2026-07-23T03:08:42.00Z</dcterms:created>
  <dc:creator>Tellks Tecnologia</dc:creator>
  <cp:revision>0</cp:revision>
</cp:coreProperties>
</file>