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PESADAS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13/06/2025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=HYPERLINK("https://leilaoonline.net/lote/detalhe/281525", "000")</f>
      </c>
      <c r="B11" s="4" t="s">
        <f>=HYPERLINK("https://leilaoonline.net/lote/detalhe/281525", "TRATOR VALTRA  BH 210 ANO 2014 - BARRAMENTO HIDRAULICO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=HYPERLINK("https://leilaoonline.net/lote/detalhe/281524", "002")</f>
      </c>
      <c r="B12" s="4" t="s">
        <f>=HYPERLINK("https://leilaoonline.net/lote/detalhe/281524", "TRATOR MASSEY FERGUSON MOD. MF7390 ANO 2014 - Ar condicionado. Operacional. 3.600 horas")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=HYPERLINK("https://leilaoonline.net/lote/detalhe/281513", "003")</f>
      </c>
      <c r="B13" s="4" t="s">
        <f>=HYPERLINK("https://leilaoonline.net/lote/detalhe/281513", "PÁ CARREGADEIRA CASE  MOD.W20 ANO 1990 -AR CONDICIONADO - PNEUS BONS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180.000,00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=HYPERLINK("https://leilaoonline.net/lote/detalhe/281510", "004")</f>
      </c>
      <c r="B14" s="4" t="s">
        <f>=HYPERLINK("https://leilaoonline.net/lote/detalhe/281510", " Grade rome Santa Izabel 16 discos com comando cor azul")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=HYPERLINK("https://leilaoonline.net/lote/detalhe/281487", "005")</f>
      </c>
      <c r="B15" s="4" t="s">
        <f>=HYPERLINK("https://leilaoonline.net/lote/detalhe/281487", " Arado 3 discos com comando duplo dois pistões Santa Izabel")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=HYPERLINK("https://leilaoonline.net/lote/detalhe/281486", "006")</f>
      </c>
      <c r="B16" s="4" t="s">
        <f>=HYPERLINK("https://leilaoonline.net/lote/detalhe/281486", " Roçadeira de arrasto roda de ferro vermelha")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=HYPERLINK("https://leilaoonline.net/lote/detalhe/281488", "007")</f>
      </c>
      <c r="B17" s="4" t="s">
        <f>=HYPERLINK("https://leilaoonline.net/lote/detalhe/281488", " Carreta de madeira 2 rodas")</f>
      </c>
      <c r="C17" s="4" t="inlineStr">
        <is>
          <t>Vendido</t>
        </is>
      </c>
      <c r="D17" s="4" t="inlineStr">
        <is>
          <t>2</t>
        </is>
      </c>
      <c r="E17" s="5" t="inlineStr">
        <is>
          <t>3.500,00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=HYPERLINK("https://leilaoonline.net/lote/detalhe/281489", "008")</f>
      </c>
      <c r="B18" s="4" t="s">
        <f>=HYPERLINK("https://leilaoonline.net/lote/detalhe/281489", " Rolo pé de carneiro vermelho")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=HYPERLINK("https://leilaoonline.net/lote/detalhe/281523", "009")</f>
      </c>
      <c r="B19" s="4" t="s">
        <f>=HYPERLINK("https://leilaoonline.net/lote/detalhe/281523", "PULVERIZADOR JACTO CONDOR - BARRAS 12 METROS, BOMBA 3 PISTÕES - ANO 2010 -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=HYPERLINK("https://leilaoonline.net/lote/detalhe/281519", "010")</f>
      </c>
      <c r="B20" s="4" t="s">
        <f>=HYPERLINK("https://leilaoonline.net/lote/detalhe/281519", "DISTRIBUIDOR DE ADUBO LELIS 600KG")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4.200,00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=HYPERLINK("https://leilaoonline.net/lote/detalhe/281491", "011")</f>
      </c>
      <c r="B21" s="4" t="s">
        <f>=HYPERLINK("https://leilaoonline.net/lote/detalhe/281491", " Tanque distribuidor de esterco líquido IAC 6.000 litros com bomba cor verde")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=HYPERLINK("https://leilaoonline.net/lote/detalhe/281490", "012")</f>
      </c>
      <c r="B22" s="4" t="s">
        <f>=HYPERLINK("https://leilaoonline.net/lote/detalhe/281490", " Subsolador Stara 7 hastes")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=HYPERLINK("https://leilaoonline.net/lote/detalhe/281492", "013")</f>
      </c>
      <c r="B23" s="4" t="s">
        <f>=HYPERLINK("https://leilaoonline.net/lote/detalhe/281492", " Distribuidor de calcário 5500 kg IAC. Esteira dupla. Aprox. 80 cm rodado tanden, cor azul")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=HYPERLINK("https://leilaoonline.net/lote/detalhe/281974", "014")</f>
      </c>
      <c r="B24" s="4" t="s">
        <f>=HYPERLINK("https://leilaoonline.net/lote/detalhe/281974", "CAMINHÃO VW 24.280 CRM 6 X 2  - ANO 2013/2013 - DIESEL  -  PRANCHA")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300.000,00</t>
        </is>
      </c>
      <c r="F24" s="4" t="inlineStr">
        <is>
          <t>10000.00</t>
        </is>
      </c>
    </row>
    <row collapsed="false" customFormat="false" customHeight="false" hidden="false" ht="12.1" outlineLevel="0" r="25">
      <c r="A25" s="5" t="s">
        <f>=HYPERLINK("https://leilaoonline.net/lote/detalhe/281520", "015")</f>
      </c>
      <c r="B25" s="4" t="s">
        <f>=HYPERLINK("https://leilaoonline.net/lote/detalhe/281520", "ARADO CANAVIEIRO SANTA IZABEL 4 DISCOS 3 PISTOES")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42.000,00</t>
        </is>
      </c>
      <c r="F25" s="4" t="inlineStr">
        <is>
          <t>350.00</t>
        </is>
      </c>
    </row>
    <row collapsed="false" customFormat="false" customHeight="false" hidden="false" ht="12.1" outlineLevel="0" r="26">
      <c r="A26" s="5" t="s">
        <f>=HYPERLINK("https://leilaoonline.net/lote/detalhe/281478", "016")</f>
      </c>
      <c r="B26" s="4" t="s">
        <f>=HYPERLINK("https://leilaoonline.net/lote/detalhe/281478", " Pulverizador Jacto de turbina")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=HYPERLINK("https://leilaoonline.net/lote/detalhe/281493", "017")</f>
      </c>
      <c r="B27" s="4" t="s">
        <f>=HYPERLINK("https://leilaoonline.net/lote/detalhe/281493", " Distribuidor de calcário Lancer Jan 6.000 kg, esteira dupla aproximadamente 77 cm, rodado tanden, cor vermelho")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=HYPERLINK("https://leilaoonline.net/lote/detalhe/281494", "018")</f>
      </c>
      <c r="B28" s="4" t="s">
        <f>=HYPERLINK("https://leilaoonline.net/lote/detalhe/281494", " Pulverizador de barras Berthoud -")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=HYPERLINK("https://leilaoonline.net/lote/detalhe/281495", "019")</f>
      </c>
      <c r="B29" s="4" t="s">
        <f>=HYPERLINK("https://leilaoonline.net/lote/detalhe/281495", " Pulverizador de barras Montana")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=HYPERLINK("https://leilaoonline.net/lote/detalhe/281482", "020")</f>
      </c>
      <c r="B30" s="4" t="s">
        <f>=HYPERLINK("https://leilaoonline.net/lote/detalhe/281482", " Tanque para diesel 6.000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=HYPERLINK("https://leilaoonline.net/lote/detalhe/281844", "021")</f>
      </c>
      <c r="B31" s="4" t="s">
        <f>=HYPERLINK("https://leilaoonline.net/lote/detalhe/281844", "ENXADA ROTATIVA HOWARD CH3000")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=HYPERLINK("https://leilaoonline.net/lote/detalhe/281474", "022")</f>
      </c>
      <c r="B32" s="4" t="s">
        <f>=HYPERLINK("https://leilaoonline.net/lote/detalhe/281474", " Tanque de fibra com chassis duas rodas 2.000 litros")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=HYPERLINK("https://leilaoonline.net/lote/detalhe/281479", "023")</f>
      </c>
      <c r="B33" s="4" t="s">
        <f>=HYPERLINK("https://leilaoonline.net/lote/detalhe/281479", " Furgão Altura 2,10 Largura 1,80 Comprimento 3,04")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=HYPERLINK("https://leilaoonline.net/lote/detalhe/281526", "024")</f>
      </c>
      <c r="B34" s="4" t="s">
        <f>=HYPERLINK("https://leilaoonline.net/lote/detalhe/281526", "CARRETÃO 4 RODAS PARA 10 TON.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19.500,00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=HYPERLINK("https://leilaoonline.net/lote/detalhe/281481", "025")</f>
      </c>
      <c r="B35" s="4" t="s">
        <f>=HYPERLINK("https://leilaoonline.net/lote/detalhe/281481", " Arado 3 discos Tatu")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=HYPERLINK("https://leilaoonline.net/lote/detalhe/281477", "026")</f>
      </c>
      <c r="B36" s="4" t="s">
        <f>=HYPERLINK("https://leilaoonline.net/lote/detalhe/281477", " Arado 3 discos Massey Ferguson")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=HYPERLINK("https://leilaoonline.net/lote/detalhe/281496", "027")</f>
      </c>
      <c r="B37" s="4" t="s">
        <f>=HYPERLINK("https://leilaoonline.net/lote/detalhe/281496", "[ VÍDEO ] Trator CASE 290 ano 2013.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200.000,00</t>
        </is>
      </c>
      <c r="F37" s="4" t="inlineStr">
        <is>
          <t>2000.00</t>
        </is>
      </c>
    </row>
    <row collapsed="false" customFormat="false" customHeight="false" hidden="false" ht="12.1" outlineLevel="0" r="38">
      <c r="A38" s="5" t="s">
        <f>=HYPERLINK("https://leilaoonline.net/lote/detalhe/281527", "028")</f>
      </c>
      <c r="B38" s="4" t="s">
        <f>=HYPERLINK("https://leilaoonline.net/lote/detalhe/281527", "03 IMPLEMENTOS ; PLATADEIRA FANKHAUSER, ENLEIRADOR DE PALHA E CHASSI DE CARRETA")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=HYPERLINK("https://leilaoonline.net/lote/detalhe/281497", "029")</f>
      </c>
      <c r="B39" s="4" t="s">
        <f>=HYPERLINK("https://leilaoonline.net/lote/detalhe/281497", "[ VÍDEOS ] Trator John Deere 7715 ano 2010. Operacional")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=HYPERLINK("https://leilaoonline.net/lote/detalhe/281484", "030")</f>
      </c>
      <c r="B40" s="4" t="s">
        <f>=HYPERLINK("https://leilaoonline.net/lote/detalhe/281484", " Scraper Madal 3,5 m³")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=HYPERLINK("https://leilaoonline.net/lote/detalhe/281515", "031")</f>
      </c>
      <c r="B41" s="4" t="s">
        <f>=HYPERLINK("https://leilaoonline.net/lote/detalhe/281515", " TRATOR MASSEY FERGUNSON MOD. 275 ANO 2000 -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90.000,00</t>
        </is>
      </c>
      <c r="F41" s="4" t="inlineStr">
        <is>
          <t>350.00</t>
        </is>
      </c>
    </row>
    <row collapsed="false" customFormat="false" customHeight="false" hidden="false" ht="12.1" outlineLevel="0" r="42">
      <c r="A42" s="5" t="s">
        <f>=HYPERLINK("https://leilaoonline.net/lote/detalhe/281509", "032")</f>
      </c>
      <c r="B42" s="4" t="s">
        <f>=HYPERLINK("https://leilaoonline.net/lote/detalhe/281509", "[ VÍDEO ] RETROESCAVADEIRA MASSEY FERGUSON MF86  - ANO 2000")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=HYPERLINK("https://leilaoonline.net/lote/detalhe/281528", "033")</f>
      </c>
      <c r="B43" s="4" t="s">
        <f>=HYPERLINK("https://leilaoonline.net/lote/detalhe/281528", "TRITURADOR DE CANA E MILHO, SEM MARCA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=HYPERLINK("https://leilaoonline.net/lote/detalhe/281480", "034")</f>
      </c>
      <c r="B44" s="4" t="s">
        <f>=HYPERLINK("https://leilaoonline.net/lote/detalhe/281480", " Distribuídor de Fertilizantes Stara Tornado 1300")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=HYPERLINK("https://leilaoonline.net/lote/detalhe/281498", "035")</f>
      </c>
      <c r="B45" s="4" t="s">
        <f>=HYPERLINK("https://leilaoonline.net/lote/detalhe/281498", " Trator CASE 180 ano 2013. Operacional")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220.000,00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=HYPERLINK("https://leilaoonline.net/lote/detalhe/281529", "036")</f>
      </c>
      <c r="B46" s="4" t="s">
        <f>=HYPERLINK("https://leilaoonline.net/lote/detalhe/281529", "ENSILADEIRA MARCA MENTA MIT SUPER 20 - PARA CANA E MILHO")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=HYPERLINK("https://leilaoonline.net/lote/detalhe/281517", "037")</f>
      </c>
      <c r="B47" s="4" t="s">
        <f>=HYPERLINK("https://leilaoonline.net/lote/detalhe/281517", " TRATOR VALTRA MOD. 985S ANO 2000 - TRAÇADO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100.000,00</t>
        </is>
      </c>
      <c r="F47" s="4" t="inlineStr">
        <is>
          <t>350.00</t>
        </is>
      </c>
    </row>
    <row collapsed="false" customFormat="false" customHeight="false" hidden="false" ht="12.1" outlineLevel="0" r="48">
      <c r="A48" s="5" t="s">
        <f>=HYPERLINK("https://leilaoonline.net/lote/detalhe/281530", "038")</f>
      </c>
      <c r="B48" s="4" t="s">
        <f>=HYPERLINK("https://leilaoonline.net/lote/detalhe/281530", "FORRAGEIRA PENHA MASTER 50")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=HYPERLINK("https://leilaoonline.net/lote/detalhe/281483", "039")</f>
      </c>
      <c r="B49" s="4" t="s">
        <f>=HYPERLINK("https://leilaoonline.net/lote/detalhe/281483", " Trator Ford a gasolina")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=HYPERLINK("https://leilaoonline.net/lote/detalhe/281475", "040")</f>
      </c>
      <c r="B50" s="4" t="s">
        <f>=HYPERLINK("https://leilaoonline.net/lote/detalhe/281475", " Trator Zetor")</f>
      </c>
      <c r="C50" s="4" t="inlineStr">
        <is>
          <t>Vendido</t>
        </is>
      </c>
      <c r="D50" s="4" t="inlineStr">
        <is>
          <t>1</t>
        </is>
      </c>
      <c r="E50" s="5" t="inlineStr">
        <is>
          <t>8.000,00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=HYPERLINK("https://leilaoonline.net/lote/detalhe/281485", "041")</f>
      </c>
      <c r="B51" s="4" t="s">
        <f>=HYPERLINK("https://leilaoonline.net/lote/detalhe/281485", " Rolo compactador")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=HYPERLINK("https://leilaoonline.net/lote/detalhe/281476", "042")</f>
      </c>
      <c r="B52" s="4" t="s">
        <f>=HYPERLINK("https://leilaoonline.net/lote/detalhe/281476", " Caçamba coletora de lixo Vemaq")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=HYPERLINK("https://leilaoonline.net/lote/detalhe/281518", "043")</f>
      </c>
      <c r="B53" s="4" t="s">
        <f>=HYPERLINK("https://leilaoonline.net/lote/detalhe/281518", " TRATOR NEW HOLLAND MOD. 7630 ANO 2008 - PNEU BALÃO")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145.000,00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=HYPERLINK("https://leilaoonline.net/lote/detalhe/281499", "044")</f>
      </c>
      <c r="B54" s="4" t="s">
        <f>=HYPERLINK("https://leilaoonline.net/lote/detalhe/281499", " Adubador de café Kamaq verde")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=HYPERLINK("https://leilaoonline.net/lote/detalhe/281500", "045")</f>
      </c>
      <c r="B55" s="4" t="s">
        <f>=HYPERLINK("https://leilaoonline.net/lote/detalhe/281500", " Arado 4 discos chassis redondo vermelho")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=HYPERLINK("https://leilaoonline.net/lote/detalhe/281501", "046")</f>
      </c>
      <c r="B56" s="4" t="s">
        <f>=HYPERLINK("https://leilaoonline.net/lote/detalhe/281501", " 2 Semeadeiras de trigo Jumil 7 linhas vermelha")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=HYPERLINK("https://leilaoonline.net/lote/detalhe/281502", "047")</f>
      </c>
      <c r="B57" s="4" t="s">
        <f>=HYPERLINK("https://leilaoonline.net/lote/detalhe/281502", " Ruador de café cinza")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=HYPERLINK("https://leilaoonline.net/lote/detalhe/281503", "048")</f>
      </c>
      <c r="B58" s="4" t="s">
        <f>=HYPERLINK("https://leilaoonline.net/lote/detalhe/281503", " Concha 1,20 x 0,70 cm vermelha")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=HYPERLINK("https://leilaoonline.net/lote/detalhe/281504", "049")</f>
      </c>
      <c r="B59" s="4" t="s">
        <f>=HYPERLINK("https://leilaoonline.net/lote/detalhe/281504", " Roçadeira lateral vermelha")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=HYPERLINK("https://leilaoonline.net/lote/detalhe/281516", "050")</f>
      </c>
      <c r="B60" s="4" t="s">
        <f>=HYPERLINK("https://leilaoonline.net/lote/detalhe/281516", " TRATOR MASSEY FERGUNSON MOD. 292 ANO 2008 - FUNCIONANDO")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145.000,00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=HYPERLINK("https://leilaoonline.net/lote/detalhe/281521", "051")</f>
      </c>
      <c r="B61" s="4" t="s">
        <f>=HYPERLINK("https://leilaoonline.net/lote/detalhe/281521", "ARADO CANAVIEIRO SANTA IZABEL 4 DISCOS 3 PISTOES")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42.000,00</t>
        </is>
      </c>
      <c r="F61" s="4" t="inlineStr">
        <is>
          <t>350.00</t>
        </is>
      </c>
    </row>
    <row collapsed="false" customFormat="false" customHeight="false" hidden="false" ht="12.1" outlineLevel="0" r="62">
      <c r="A62" s="5" t="s">
        <f>=HYPERLINK("https://leilaoonline.net/lote/detalhe/281505", "052")</f>
      </c>
      <c r="B62" s="4" t="s">
        <f>=HYPERLINK("https://leilaoonline.net/lote/detalhe/281505", " Distribuidor de calcário IPACOL  5.500 kg esteira simples aproximadamente 58 cm rodado tanden, cor vermelho")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18.000,00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=HYPERLINK("https://leilaoonline.net/lote/detalhe/281506", "053")</f>
      </c>
      <c r="B63" s="4" t="s">
        <f>=HYPERLINK("https://leilaoonline.net/lote/detalhe/281506", " Roçadeira de arrasto roda de ferro")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=HYPERLINK("https://leilaoonline.net/lote/detalhe/281507", "054")</f>
      </c>
      <c r="B64" s="4" t="s">
        <f>=HYPERLINK("https://leilaoonline.net/lote/detalhe/281507", " Roçadeira de arrasto roda de ferro")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=HYPERLINK("https://leilaoonline.net/lote/detalhe/281508", "055")</f>
      </c>
      <c r="B65" s="4" t="s">
        <f>=HYPERLINK("https://leilaoonline.net/lote/detalhe/281508", " TANQUE COM CHASSI")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1.500,00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=HYPERLINK("https://leilaoonline.net/lote/detalhe/281511", "056")</f>
      </c>
      <c r="B66" s="4" t="s">
        <f>=HYPERLINK("https://leilaoonline.net/lote/detalhe/281511", "04 PEÇAS - AUMENTO DA RODA DIANTEIRA P/ TRATORES CASE PUMA E NHT7")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6.000,00</t>
        </is>
      </c>
      <c r="F66" s="4" t="inlineStr">
        <is>
          <t>350.00</t>
        </is>
      </c>
    </row>
    <row collapsed="false" customFormat="false" customHeight="false" hidden="false" ht="12.1" outlineLevel="0" r="67">
      <c r="A67" s="5" t="s">
        <f>=HYPERLINK("https://leilaoonline.net/lote/detalhe/281531", "057")</f>
      </c>
      <c r="B67" s="4" t="s">
        <f>=HYPERLINK("https://leilaoonline.net/lote/detalhe/281531", "GRADE ARADORA INTERMEDIÁRIA SUPER TATU AMARELA 18X28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38.000,00</t>
        </is>
      </c>
      <c r="F67" s="4" t="inlineStr">
        <is>
          <t>350.00</t>
        </is>
      </c>
    </row>
    <row collapsed="false" customFormat="false" customHeight="false" hidden="false" ht="12.1" outlineLevel="0" r="68">
      <c r="A68" s="5" t="s">
        <f>=HYPERLINK("https://leilaoonline.net/lote/detalhe/281845", "058")</f>
      </c>
      <c r="B68" s="4" t="s">
        <f>=HYPERLINK("https://leilaoonline.net/lote/detalhe/281845", "PRENSA HIDRÁULICA MANUAL 60 TON.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14.000,00</t>
        </is>
      </c>
      <c r="F68" s="4" t="inlineStr">
        <is>
          <t>300.00</t>
        </is>
      </c>
    </row>
    <row collapsed="false" customFormat="false" customHeight="false" hidden="false" ht="12.1" outlineLevel="0" r="69">
      <c r="A69" s="5" t="s">
        <f>=HYPERLINK("https://leilaoonline.net/lote/detalhe/281512", "059")</f>
      </c>
      <c r="B69" s="4" t="s">
        <f>=HYPERLINK("https://leilaoonline.net/lote/detalhe/281512", "GRADE NIVELADORA COM COMANDO TATU 48X20")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40.000,00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=HYPERLINK("https://leilaoonline.net/lote/detalhe/281532", "060")</f>
      </c>
      <c r="B70" s="4" t="s">
        <f>=HYPERLINK("https://leilaoonline.net/lote/detalhe/281532", "CONCHA STARA PAD 500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26.000,00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=HYPERLINK("https://leilaoonline.net/lote/detalhe/281533", "061")</f>
      </c>
      <c r="B71" s="4" t="s">
        <f>=HYPERLINK("https://leilaoonline.net/lote/detalhe/281533", "ENXADA ROTATIVA ENCANTEIRADEIRA LAVRALE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11.550,00</t>
        </is>
      </c>
      <c r="F7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2026-08-12T18:37:23.00Z</dcterms:created>
  <dc:creator>Tellks Tecnologia</dc:creator>
  <cp:revision>0</cp:revision>
</cp:coreProperties>
</file>