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lotes- Tratores * Retro * Colhedoras * Caminhão * Veículos * Implementos * etc,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=HYPERLINK("https://leilaoonline.net/lote/detalhe/280210", "001")</f>
      </c>
      <c r="B11" s="4" t="s">
        <f>=HYPERLINK("https://leilaoonline.net/lote/detalhe/280210", " Gol 1.0 L MC4 ANO:  2019-2020 FROTA:  23107 PLACA:  BSY 7826 CHASSI:  9BWAG45U0LT014850 OBS:  PAROU RODANDO")</f>
      </c>
      <c r="C11" s="4" t="inlineStr">
        <is>
          <t>Vendido</t>
        </is>
      </c>
      <c r="D11" s="4" t="inlineStr">
        <is>
          <t>9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=HYPERLINK("https://leilaoonline.net/lote/detalhe/280209", "002")</f>
      </c>
      <c r="B12" s="4" t="s">
        <f>=HYPERLINK("https://leilaoonline.net/lote/detalhe/280209", " Carregadeira Caterpillar 924H ANO:  2010,  FROTA:  33252 - CHASSI:  924HLWLBOO571 OBS:  PAROU RODANDO")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172.500,00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=HYPERLINK("https://leilaoonline.net/lote/detalhe/280211", "003")</f>
      </c>
      <c r="B13" s="4" t="s">
        <f>=HYPERLINK("https://leilaoonline.net/lote/detalhe/280211", " Trator New Holland TL 85E ANO:  2017 FROTA:  33187 - CHASSI:  HCCZTL85EGC456405 OBS:  PAROU RODANDO")</f>
      </c>
      <c r="C13" s="4" t="inlineStr">
        <is>
          <t>Vendido</t>
        </is>
      </c>
      <c r="D13" s="4" t="inlineStr">
        <is>
          <t>31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=HYPERLINK("https://leilaoonline.net/lote/detalhe/280212", "004")</f>
      </c>
      <c r="B14" s="4" t="s">
        <f>=HYPERLINK("https://leilaoonline.net/lote/detalhe/280212", " Trator John Deere 5085E ANO:  2018 FROTA:  33366 - CHASSI:  1BM5085EEJ4004408 .")</f>
      </c>
      <c r="C14" s="4" t="inlineStr">
        <is>
          <t>Vendido</t>
        </is>
      </c>
      <c r="D14" s="4" t="inlineStr">
        <is>
          <t>20</t>
        </is>
      </c>
      <c r="E14" s="5" t="inlineStr">
        <is>
          <t>54.000,00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=HYPERLINK("https://leilaoonline.net/lote/detalhe/280213", "005")</f>
      </c>
      <c r="B15" s="4" t="s">
        <f>=HYPERLINK("https://leilaoonline.net/lote/detalhe/280213", " Trator John Deere 5085E ANO:  2018,  FROTA:  33368 - CHASSI:  1BM5085EEJ4004379 OBS:  pegou fogo capu quebrado e vidros quebrados")</f>
      </c>
      <c r="C15" s="4" t="inlineStr">
        <is>
          <t>Vendido</t>
        </is>
      </c>
      <c r="D15" s="4" t="inlineStr">
        <is>
          <t>25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=HYPERLINK("https://leilaoonline.net/lote/detalhe/280215", "006")</f>
      </c>
      <c r="B16" s="4" t="s">
        <f>=HYPERLINK("https://leilaoonline.net/lote/detalhe/280215", " Trator John Deere 5085E ANO:  2018 FROTA:  33363 - CHASSI:  1BM5085EKJ4004395 OBS:  PAROU RODANDO")</f>
      </c>
      <c r="C16" s="4" t="inlineStr">
        <is>
          <t>Vendido</t>
        </is>
      </c>
      <c r="D16" s="4" t="inlineStr">
        <is>
          <t>26</t>
        </is>
      </c>
      <c r="E16" s="5" t="inlineStr">
        <is>
          <t>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=HYPERLINK("https://leilaoonline.net/lote/detalhe/280216", "007")</f>
      </c>
      <c r="B17" s="4" t="s">
        <f>=HYPERLINK("https://leilaoonline.net/lote/detalhe/280216", " Caminhão pipa VW 26220 ANO:  2004 FROTA:  13050 PLACA:  DGQ 0591 CHASSI:  9BW4M82U84R418611 OBS:  PAROU RODANDO")</f>
      </c>
      <c r="C17" s="4" t="inlineStr">
        <is>
          <t>Vendido</t>
        </is>
      </c>
      <c r="D17" s="4" t="inlineStr">
        <is>
          <t>46</t>
        </is>
      </c>
      <c r="E17" s="5" t="inlineStr">
        <is>
          <t>150.000,00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=HYPERLINK("https://leilaoonline.net/lote/detalhe/280214", "008")</f>
      </c>
      <c r="B18" s="4" t="s">
        <f>=HYPERLINK("https://leilaoonline.net/lote/detalhe/280214", " Novo Gol ANO:  2019-2020 FROTA:  23110 PLACA:  GFP 4578 CHASSI:  9BWAG45U9LT016144 OBS:  parachoque quebrado e vidro do passageiro possivelmente quebrado; Sem stepe. PAROU RODANDO")</f>
      </c>
      <c r="C18" s="4" t="inlineStr">
        <is>
          <t>Vendido</t>
        </is>
      </c>
      <c r="D18" s="4" t="inlineStr">
        <is>
          <t>20</t>
        </is>
      </c>
      <c r="E18" s="5" t="inlineStr">
        <is>
          <t>24.600,00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=HYPERLINK("https://leilaoonline.net/lote/detalhe/280217", "009")</f>
      </c>
      <c r="B19" s="4" t="s">
        <f>=HYPERLINK("https://leilaoonline.net/lote/detalhe/280217", " Carroceria Baú ANO:  2017 FROTA:  54926")</f>
      </c>
      <c r="C19" s="4" t="inlineStr">
        <is>
          <t>Vendido</t>
        </is>
      </c>
      <c r="D19" s="4" t="inlineStr">
        <is>
          <t>3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=HYPERLINK("https://leilaoonline.net/lote/detalhe/280218", "010")</f>
      </c>
      <c r="B20" s="4" t="s">
        <f>=HYPERLINK("https://leilaoonline.net/lote/detalhe/280218", " Colhedora de CANA CA 8800 ANO:  2017 FROTA:  34988 OBS:  PAROU RODANDO")</f>
      </c>
      <c r="C20" s="4" t="inlineStr">
        <is>
          <t>Vendido</t>
        </is>
      </c>
      <c r="D20" s="4" t="inlineStr">
        <is>
          <t>109</t>
        </is>
      </c>
      <c r="E20" s="5" t="inlineStr">
        <is>
          <t>189.000,00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=HYPERLINK("https://leilaoonline.net/lote/detalhe/280221", "012")</f>
      </c>
      <c r="B21" s="4" t="s">
        <f>=HYPERLINK("https://leilaoonline.net/lote/detalhe/280221", " Transbordo de cana ANO:  2015 FROTA:  38333")</f>
      </c>
      <c r="C21" s="4" t="inlineStr">
        <is>
          <t>Vendido</t>
        </is>
      </c>
      <c r="D21" s="4" t="inlineStr">
        <is>
          <t>21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=HYPERLINK("https://leilaoonline.net/lote/detalhe/280219", "013")</f>
      </c>
      <c r="B22" s="4" t="s">
        <f>=HYPERLINK("https://leilaoonline.net/lote/detalhe/280219", " Transbordo de cana SERMAG SMR 10500 ANO:  2009 FROTA:  55044")</f>
      </c>
      <c r="C22" s="4" t="inlineStr">
        <is>
          <t>Vendido</t>
        </is>
      </c>
      <c r="D22" s="4" t="inlineStr">
        <is>
          <t>20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=HYPERLINK("https://leilaoonline.net/lote/detalhe/280223", "014")</f>
      </c>
      <c r="B23" s="4" t="s">
        <f>=HYPERLINK("https://leilaoonline.net/lote/detalhe/280223", " Carreta Adubo ANO:  2005 FROTA:  54788")</f>
      </c>
      <c r="C23" s="4" t="inlineStr">
        <is>
          <t>Vendido</t>
        </is>
      </c>
      <c r="D23" s="4" t="inlineStr">
        <is>
          <t>9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=HYPERLINK("https://leilaoonline.net/lote/detalhe/280222", "015")</f>
      </c>
      <c r="B24" s="4" t="s">
        <f>=HYPERLINK("https://leilaoonline.net/lote/detalhe/280222", " Grade ANO:  2000 FROTA:  44793")</f>
      </c>
      <c r="C24" s="4" t="inlineStr">
        <is>
          <t>Vendido</t>
        </is>
      </c>
      <c r="D24" s="4" t="inlineStr">
        <is>
          <t>9</t>
        </is>
      </c>
      <c r="E24" s="5" t="inlineStr">
        <is>
          <t>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=HYPERLINK("https://leilaoonline.net/lote/detalhe/280224", "016")</f>
      </c>
      <c r="B25" s="4" t="s">
        <f>=HYPERLINK("https://leilaoonline.net/lote/detalhe/280224", " Grade ANO:  2000 FROTA:  44799")</f>
      </c>
      <c r="C25" s="4" t="inlineStr">
        <is>
          <t>Vendido</t>
        </is>
      </c>
      <c r="D25" s="4" t="inlineStr">
        <is>
          <t>26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=HYPERLINK("https://leilaoonline.net/lote/detalhe/280225", "017")</f>
      </c>
      <c r="B26" s="4" t="s">
        <f>=HYPERLINK("https://leilaoonline.net/lote/detalhe/280225", " Grade ANO:  2000 FROTA:  44797")</f>
      </c>
      <c r="C26" s="4" t="inlineStr">
        <is>
          <t>Vendido</t>
        </is>
      </c>
      <c r="D26" s="4" t="inlineStr">
        <is>
          <t>13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=HYPERLINK("https://leilaoonline.net/lote/detalhe/280228", "018")</f>
      </c>
      <c r="B27" s="4" t="s">
        <f>=HYPERLINK("https://leilaoonline.net/lote/detalhe/280228", " Grade ANO:  2000 FROTA:  44798")</f>
      </c>
      <c r="C27" s="4" t="inlineStr">
        <is>
          <t>Vendido</t>
        </is>
      </c>
      <c r="D27" s="4" t="inlineStr">
        <is>
          <t>12</t>
        </is>
      </c>
      <c r="E27" s="5" t="inlineStr">
        <is>
          <t>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=HYPERLINK("https://leilaoonline.net/lote/detalhe/280226", "019")</f>
      </c>
      <c r="B28" s="4" t="s">
        <f>=HYPERLINK("https://leilaoonline.net/lote/detalhe/280226", " Trator JD 6145-J ANO:  2012 FROTA:  33340 OBS:  PAROU RODANDO")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=HYPERLINK("https://leilaoonline.net/lote/detalhe/280227", "020")</f>
      </c>
      <c r="B29" s="4" t="s">
        <f>=HYPERLINK("https://leilaoonline.net/lote/detalhe/280227", " Trator JD 6180 ANO:  2013 FROTA:  34917 OBS:  Sem óleo Transmissão e componentes")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=HYPERLINK("https://leilaoonline.net/lote/detalhe/280229", "021")</f>
      </c>
      <c r="B30" s="4" t="s">
        <f>=HYPERLINK("https://leilaoonline.net/lote/detalhe/280229", " Trator VL BM 100 ANO:  2012 FROTA:  34934 OBS:  PAROU RODANDO")</f>
      </c>
      <c r="C30" s="4" t="inlineStr">
        <is>
          <t>Vendido</t>
        </is>
      </c>
      <c r="D30" s="4" t="inlineStr">
        <is>
          <t>6</t>
        </is>
      </c>
      <c r="E30" s="5" t="inlineStr">
        <is>
          <t>87.500,00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=HYPERLINK("https://leilaoonline.net/lote/detalhe/280230", "022")</f>
      </c>
      <c r="B31" s="4" t="s">
        <f>=HYPERLINK("https://leilaoonline.net/lote/detalhe/280230", " Distribuidor calcario ANO:  2016 FROTA:  44526")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=HYPERLINK("https://leilaoonline.net/lote/detalhe/280232", "023")</f>
      </c>
      <c r="B32" s="4" t="s">
        <f>=HYPERLINK("https://leilaoonline.net/lote/detalhe/280232", " Penta ANO:  2013 FROTA:  44852")</f>
      </c>
      <c r="C32" s="4" t="inlineStr">
        <is>
          <t>Vendido</t>
        </is>
      </c>
      <c r="D32" s="4" t="inlineStr">
        <is>
          <t>10</t>
        </is>
      </c>
      <c r="E32" s="5" t="inlineStr">
        <is>
          <t>2.200,00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=HYPERLINK("https://leilaoonline.net/lote/detalhe/280233", "024")</f>
      </c>
      <c r="B33" s="4" t="s">
        <f>=HYPERLINK("https://leilaoonline.net/lote/detalhe/280233", " Penta ANO:  2013 FROTA:  44853")</f>
      </c>
      <c r="C33" s="4" t="inlineStr">
        <is>
          <t>Vendido</t>
        </is>
      </c>
      <c r="D33" s="4" t="inlineStr">
        <is>
          <t>19</t>
        </is>
      </c>
      <c r="E33" s="5" t="inlineStr">
        <is>
          <t>3.800,00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=HYPERLINK("https://leilaoonline.net/lote/detalhe/280231", "025")</f>
      </c>
      <c r="B34" s="4" t="s">
        <f>=HYPERLINK("https://leilaoonline.net/lote/detalhe/280231", " Distribuidor Calcario ANO:  2019 FROTA:  44609")</f>
      </c>
      <c r="C34" s="4" t="inlineStr">
        <is>
          <t>Vendido</t>
        </is>
      </c>
      <c r="D34" s="4" t="inlineStr">
        <is>
          <t>3</t>
        </is>
      </c>
      <c r="E34" s="5" t="inlineStr">
        <is>
          <t>600,00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=HYPERLINK("https://leilaoonline.net/lote/detalhe/280234", "026")</f>
      </c>
      <c r="B35" s="4" t="s">
        <f>=HYPERLINK("https://leilaoonline.net/lote/detalhe/280234", " Distribuidor Calcario ANO:  2019 FROTA:  44600")</f>
      </c>
      <c r="C35" s="4" t="inlineStr">
        <is>
          <t>Vendido</t>
        </is>
      </c>
      <c r="D35" s="4" t="inlineStr">
        <is>
          <t>3</t>
        </is>
      </c>
      <c r="E35" s="5" t="inlineStr">
        <is>
          <t>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=HYPERLINK("https://leilaoonline.net/lote/detalhe/280235", "027")</f>
      </c>
      <c r="B36" s="4" t="s">
        <f>=HYPERLINK("https://leilaoonline.net/lote/detalhe/280235", " FIAT/DOBLO ESSENCE 7L E ANO:  2020/2021 FROTA:  26099 PLACA:  FZF7J02 CHASSI:  9BD1196GDM1157218 MOTOR:  370A00113211137 OBS:  SEM VENTOINHA,PNEUS MEIA VIDA,LATARIA COM ALGUNS AMASSADOS,PARACHOQUE DIANTEIRO AMASSADO, GRADE FRONTAL PARCIALMENTE QUEBRADA. PAROU RODANDO")</f>
      </c>
      <c r="C36" s="4" t="inlineStr">
        <is>
          <t>Vendido</t>
        </is>
      </c>
      <c r="D36" s="4" t="inlineStr">
        <is>
          <t>20</t>
        </is>
      </c>
      <c r="E36" s="5" t="inlineStr">
        <is>
          <t>37.000,00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=HYPERLINK("https://leilaoonline.net/lote/detalhe/280236", "028")</f>
      </c>
      <c r="B37" s="4" t="s">
        <f>=HYPERLINK("https://leilaoonline.net/lote/detalhe/280236", " FIAT/DOBLO ESSENCE 7L E ANO:  2020/2021 FROTA:  26100 PLACA:  FDX4E32 CHASSI:  9BD1196GDM1157212 MOTOR:     370A00113611643 OBS:  PEQUENOS AMASSADOS NA LATARIA, RODAS DIANTEIRAS FAZENDO BARULHO,DIREÇÃO FAZENDO BARULHO. PAROU RODANDO")</f>
      </c>
      <c r="C37" s="4" t="inlineStr">
        <is>
          <t>Vendido</t>
        </is>
      </c>
      <c r="D37" s="4" t="inlineStr">
        <is>
          <t>28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=HYPERLINK("https://leilaoonline.net/lote/detalhe/280238", "029")</f>
      </c>
      <c r="B38" s="4" t="s">
        <f>=HYPERLINK("https://leilaoonline.net/lote/detalhe/280238", " Trator JOHN DEERE 8320R ANO:  2018 FROTA:  36169 CHASSI:  1BM8320RJJ0100097 MOTOR:  JD6090L016912 OBS:  FAROL LD QUEBRADO, GRADE FRONTAL DO CAPO AMASSADO, MUNHAO TRINCADO, SEM FAROL TRASEIRO DA CAPOTA, VAZAMENTO DE OLEO NO EIXO DE ENTRADA DA TRANSMISSAO,- SÍNTESE ANEXO.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=HYPERLINK("https://leilaoonline.net/lote/detalhe/280237", "030")</f>
      </c>
      <c r="B39" s="4" t="s">
        <f>=HYPERLINK("https://leilaoonline.net/lote/detalhe/280237", " Trator VALTRA BH 210I ANO:  2016 FROTA:  36154 AVTT2016CFM001249 MOTOR:  BBE333015 OBS:  CARENAGEM DO MOTOR LE QUEBRADA, BOMBA DIREÇÃO ADAPTADA, SEM BRAÇOS HIDRAULICOS, COMANDO CONTROLE REMOTO NÃO FUNCIONA, CHICOTE ELETRICO DO CAMBIO DANIFICADO, SEM CHAVE DE SETA, SÍNTESE ANEXO. ")</f>
      </c>
      <c r="C39" s="4" t="inlineStr">
        <is>
          <t>Vendido</t>
        </is>
      </c>
      <c r="D39" s="4" t="inlineStr">
        <is>
          <t>26</t>
        </is>
      </c>
      <c r="E39" s="5" t="inlineStr">
        <is>
          <t>162.500,00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=HYPERLINK("https://leilaoonline.net/lote/detalhe/280239", "031")</f>
      </c>
      <c r="B40" s="4" t="s">
        <f>=HYPERLINK("https://leilaoonline.net/lote/detalhe/280239", " Colhedora JOHN DEERE CH670 ANO:  2018 FROTA:  36166 CHASSI:  1NWC670HVJT180024 OBS:  TURBINA ESTOURADA, FLAP DANIFICADO. PAROU RODANDO")</f>
      </c>
      <c r="C40" s="4" t="inlineStr">
        <is>
          <t>Vendido</t>
        </is>
      </c>
      <c r="D40" s="4" t="inlineStr">
        <is>
          <t>32</t>
        </is>
      </c>
      <c r="E40" s="5" t="inlineStr">
        <is>
          <t>127.000,00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=HYPERLINK("https://leilaoonline.net/lote/detalhe/280240", "032")</f>
      </c>
      <c r="B41" s="4" t="s">
        <f>=HYPERLINK("https://leilaoonline.net/lote/detalhe/280240", " Julieta Cana PIcada12,5m Usicamp (semi reboque) ANO:  2010 FROTA:  56184")</f>
      </c>
      <c r="C41" s="4" t="inlineStr">
        <is>
          <t>Vendido</t>
        </is>
      </c>
      <c r="D41" s="4" t="inlineStr">
        <is>
          <t>63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=HYPERLINK("https://leilaoonline.net/lote/detalhe/280242", "033")</f>
      </c>
      <c r="B42" s="4" t="s">
        <f>=HYPERLINK("https://leilaoonline.net/lote/detalhe/280242", " Julieta Cana PIcada12,5m Usicamp (semi reboque) ANO:  2010 FROTA:  56185")</f>
      </c>
      <c r="C42" s="4" t="inlineStr">
        <is>
          <t>Vendido</t>
        </is>
      </c>
      <c r="D42" s="4" t="inlineStr">
        <is>
          <t>59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=HYPERLINK("https://leilaoonline.net/lote/detalhe/280241", "034")</f>
      </c>
      <c r="B43" s="4" t="s">
        <f>=HYPERLINK("https://leilaoonline.net/lote/detalhe/280241", " Julieta Cana PIcada12,5m Usicamp Reboque ANO:  2012 FROTA:  56252")</f>
      </c>
      <c r="C43" s="4" t="inlineStr">
        <is>
          <t>Vendido</t>
        </is>
      </c>
      <c r="D43" s="4" t="inlineStr">
        <is>
          <t>69</t>
        </is>
      </c>
      <c r="E43" s="5" t="inlineStr">
        <is>
          <t>46.000,00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=HYPERLINK("https://leilaoonline.net/lote/detalhe/280243", "035")</f>
      </c>
      <c r="B44" s="4" t="s">
        <f>=HYPERLINK("https://leilaoonline.net/lote/detalhe/280243", " Julieta Cana PIcada12,5m Usicamp Reboque ANO:  2010 FROTA:  56191")</f>
      </c>
      <c r="C44" s="4" t="inlineStr">
        <is>
          <t>Vendido</t>
        </is>
      </c>
      <c r="D44" s="4" t="inlineStr">
        <is>
          <t>53</t>
        </is>
      </c>
      <c r="E44" s="5" t="inlineStr">
        <is>
          <t>33.500,00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=HYPERLINK("https://leilaoonline.net/lote/detalhe/280244", "036")</f>
      </c>
      <c r="B45" s="4" t="s">
        <f>=HYPERLINK("https://leilaoonline.net/lote/detalhe/280244", " Semi-reboque SR RANDON ANO:  2014 FROTA:  56274  Placa:FQE5I83 CHASSI:  955N1252EES361046, ")</f>
      </c>
      <c r="C45" s="4" t="inlineStr">
        <is>
          <t>Vendido</t>
        </is>
      </c>
      <c r="D45" s="4" t="inlineStr">
        <is>
          <t>29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=HYPERLINK("https://leilaoonline.net/lote/detalhe/280247", "037")</f>
      </c>
      <c r="B46" s="4" t="s">
        <f>=HYPERLINK("https://leilaoonline.net/lote/detalhe/280247", " Trator New Holland 7630 ANO:  2012 FROTA:  32002 OBS:  avaria lataria e pintura trator rodando")</f>
      </c>
      <c r="C46" s="4" t="inlineStr">
        <is>
          <t>Vendido</t>
        </is>
      </c>
      <c r="D46" s="4" t="inlineStr">
        <is>
          <t>13</t>
        </is>
      </c>
      <c r="E46" s="5" t="inlineStr">
        <is>
          <t>52.000,00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=HYPERLINK("https://leilaoonline.net/lote/detalhe/280245", "038")</f>
      </c>
      <c r="B47" s="4" t="s">
        <f>=HYPERLINK("https://leilaoonline.net/lote/detalhe/280245", " fiat/doblo essence  7L E ANO:  2019 FROTA:  22027 PLACA:  QWU5H29 CHASSI:  9BD1196GDL1154884 MOTOR:  370A00113556891 OBS:  avarias motor junta cabeçote queimada. Parou rodando. ")</f>
      </c>
      <c r="C47" s="4" t="inlineStr">
        <is>
          <t>Vendido</t>
        </is>
      </c>
      <c r="D47" s="4" t="inlineStr">
        <is>
          <t>14</t>
        </is>
      </c>
      <c r="E47" s="5" t="inlineStr">
        <is>
          <t>28.000,00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=HYPERLINK("https://leilaoonline.net/lote/detalhe/280246", "039")</f>
      </c>
      <c r="B48" s="4" t="s">
        <f>=HYPERLINK("https://leilaoonline.net/lote/detalhe/280246", " Trator valmet/88 ANO:  1980 FROTA:  32013 OBS:  pintura,lataria trator rodando")</f>
      </c>
      <c r="C48" s="4" t="inlineStr">
        <is>
          <t>Vendido</t>
        </is>
      </c>
      <c r="D48" s="4" t="inlineStr">
        <is>
          <t>12</t>
        </is>
      </c>
      <c r="E48" s="5" t="inlineStr">
        <is>
          <t>26.000,00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=HYPERLINK("https://leilaoonline.net/lote/detalhe/280248", "040")</f>
      </c>
      <c r="B49" s="4" t="s">
        <f>=HYPERLINK("https://leilaoonline.net/lote/detalhe/280248", " carreta prancha ANO:  2012 FROTA:  52013 OBS:  avarias pintura . Parou rodando. ")</f>
      </c>
      <c r="C49" s="4" t="inlineStr">
        <is>
          <t>Vendido</t>
        </is>
      </c>
      <c r="D49" s="4" t="inlineStr">
        <is>
          <t>77</t>
        </is>
      </c>
      <c r="E49" s="5" t="inlineStr">
        <is>
          <t>23.250,00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=HYPERLINK("https://leilaoonline.net/lote/detalhe/280249", "041")</f>
      </c>
      <c r="B50" s="4" t="s">
        <f>=HYPERLINK("https://leilaoonline.net/lote/detalhe/280249", " Trator New Holland TM 7020 ANO:  2012 FROTA:  32007 OBS:  avaria bomba hidraulica, trator rodando; Com 2 "rodas filipes" desmontados")</f>
      </c>
      <c r="C50" s="4" t="inlineStr">
        <is>
          <t>Vendido</t>
        </is>
      </c>
      <c r="D50" s="4" t="inlineStr">
        <is>
          <t>3</t>
        </is>
      </c>
      <c r="E50" s="5" t="inlineStr">
        <is>
          <t>75.000,00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=HYPERLINK("https://leilaoonline.net/lote/detalhe/280250", "042")</f>
      </c>
      <c r="B51" s="4" t="s">
        <f>=HYPERLINK("https://leilaoonline.net/lote/detalhe/280250", " Retro escavadeira MF 96 ANO:  2015 FROTA:  32008 OBS:  funcionando, porém não anda falta valvula para ela andar avarias eltrica")</f>
      </c>
      <c r="C51" s="4" t="inlineStr">
        <is>
          <t>Vendido</t>
        </is>
      </c>
      <c r="D51" s="4" t="inlineStr">
        <is>
          <t>7</t>
        </is>
      </c>
      <c r="E51" s="5" t="inlineStr">
        <is>
          <t>65.000,00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=HYPERLINK("https://leilaoonline.net/lote/detalhe/280252", "043")</f>
      </c>
      <c r="B52" s="4" t="s">
        <f>=HYPERLINK("https://leilaoonline.net/lote/detalhe/280252", " Trator case magnum 290 ANO:  2015 FROTA:  32017 OBS:  trator rodando,falta bateria e com barulho no cubo dianteiro . Parou rodando.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120.000,00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=HYPERLINK("https://leilaoonline.net/lote/detalhe/280251", "044")</f>
      </c>
      <c r="B53" s="4" t="s">
        <f>=HYPERLINK("https://leilaoonline.net/lote/detalhe/280251", " Trailer Reboque reb/turiscar theiler ANO:  1977 FROTA:  42051 PLACA:  DPS1J30 CHASSI:  03443T1713 OBS:  avarias pintura. Parou rodando. 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=HYPERLINK("https://leilaoonline.net/lote/detalhe/280253", "045")</f>
      </c>
      <c r="B54" s="4" t="s">
        <f>=HYPERLINK("https://leilaoonline.net/lote/detalhe/280253", " Trailer Reboque r/duarte car  theiler ANO:  2015 FROTA:  42050 PLACA:  PVQ2H56 CHASSI:  9A9RDCFEDFRFC4374 OBS:  avarias pintura. Parou rodando.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=HYPERLINK("https://leilaoonline.net/lote/detalhe/280254", "046")</f>
      </c>
      <c r="B55" s="4" t="s">
        <f>=HYPERLINK("https://leilaoonline.net/lote/detalhe/280254", " valmet/785 ANO:  1994 FROTA:  32001 OBS:  avarias freio travado,desmontado sistema freio verificar funcionamento motor ")</f>
      </c>
      <c r="C55" s="4" t="inlineStr">
        <is>
          <t>Vendido</t>
        </is>
      </c>
      <c r="D55" s="4" t="inlineStr">
        <is>
          <t>21</t>
        </is>
      </c>
      <c r="E55" s="5" t="inlineStr">
        <is>
          <t>38.000,00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=HYPERLINK("https://leilaoonline.net/lote/detalhe/280257", "048")</f>
      </c>
      <c r="B56" s="4" t="s">
        <f>=HYPERLINK("https://leilaoonline.net/lote/detalhe/280257", " Pulverizador comum JACTO ANO:  2019-2020 FROTA:  43817 - OBS:  sem bomba e rodas")</f>
      </c>
      <c r="C56" s="4" t="inlineStr">
        <is>
          <t>Vendido</t>
        </is>
      </c>
      <c r="D56" s="4" t="inlineStr">
        <is>
          <t>22</t>
        </is>
      </c>
      <c r="E56" s="5" t="inlineStr">
        <is>
          <t>5.400,00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=HYPERLINK("https://leilaoonline.net/lote/detalhe/280255", "049")</f>
      </c>
      <c r="B57" s="4" t="s">
        <f>=HYPERLINK("https://leilaoonline.net/lote/detalhe/280255", "   Pulverizador Guliver Fmcopling FMC ANO:  2019-2020 FROTA:  43912 - OBS:  Tanque trincado")</f>
      </c>
      <c r="C57" s="4" t="inlineStr">
        <is>
          <t>Vendido</t>
        </is>
      </c>
      <c r="D57" s="4" t="inlineStr">
        <is>
          <t>4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=HYPERLINK("https://leilaoonline.net/lote/detalhe/281250", "050")</f>
      </c>
      <c r="B58" s="4" t="s">
        <f>=HYPERLINK("https://leilaoonline.net/lote/detalhe/281250", "FIAT UNO MILLE FIRE  ANO:  2004 FROTA:  28048 PLACA:  HSA5493 CHASSI:  9BD15822544580858 MOTOR:  178D9011*6041288* . NO ESTADO. 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7.500,00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2026-08-12T18:28:22.00Z</dcterms:created>
  <dc:creator>Tellks Tecnologia</dc:creator>
  <cp:revision>0</cp:revision>
</cp:coreProperties>
</file>