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CARROS, MOTORES, GERADORES, COMPRESSORES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09/04/2025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=HYPERLINK("https://leilaoonline.net/lote/detalhe/273174", "800")</f>
      </c>
      <c r="B11" s="4" t="s">
        <f>=HYPERLINK("https://leilaoonline.net/lote/detalhe/273174", "RETIFICA CILINDRICA  ( PARA VIRABREQUIM DE CAMINHÃO 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95.000,00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=HYPERLINK("https://leilaoonline.net/lote/detalhe/273175", "801")</f>
      </c>
      <c r="B12" s="4" t="s">
        <f>=HYPERLINK("https://leilaoonline.net/lote/detalhe/273175", "TRANSFORMADOR SINCLER 15CV MONOFÁSICO  - (FUNCIONANDO /NO ESTADO)")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=HYPERLINK("https://leilaoonline.net/lote/detalhe/273176", "802")</f>
      </c>
      <c r="B13" s="4" t="s">
        <f>=HYPERLINK("https://leilaoonline.net/lote/detalhe/273176", "LAVADORA DE ALTA PRESSÃO A GASOLINA ( FUNCIONANDO/NO ESTADO )")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1.850,00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=HYPERLINK("https://leilaoonline.net/lote/detalhe/273177", "803")</f>
      </c>
      <c r="B14" s="4" t="s">
        <f>=HYPERLINK("https://leilaoonline.net/lote/detalhe/273177", "TUPIA MARCA ROCCO MOD. 720 TRIFÁSICO ( FUNCIONANDO /NO ESTADO)")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3.200,00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=HYPERLINK("https://leilaoonline.net/lote/detalhe/273178", "804")</f>
      </c>
      <c r="B15" s="4" t="s">
        <f>=HYPERLINK("https://leilaoonline.net/lote/detalhe/273178", "ESCADA USADA BOM ESTADO ( 11 DEGRAUS - LARGURA 76CM X COMPRIMENTO 3,30MT)")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=HYPERLINK("https://leilaoonline.net/lote/detalhe/273162", "900")</f>
      </c>
      <c r="B16" s="4" t="s">
        <f>=HYPERLINK("https://leilaoonline.net/lote/detalhe/273162", "VW/SAVEIRO FURGÃO ANO 2013/2014 - FLEX - COR BRANCA - DOCUMENTAÇÃO OK - FUNCIONANDO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25.000,00</t>
        </is>
      </c>
      <c r="F16" s="4" t="inlineStr">
        <is>
          <t>350.00</t>
        </is>
      </c>
    </row>
    <row collapsed="false" customFormat="false" customHeight="false" hidden="false" ht="12.1" outlineLevel="0" r="17">
      <c r="A17" s="5" t="s">
        <f>=HYPERLINK("https://leilaoonline.net/lote/detalhe/273179", "999")</f>
      </c>
      <c r="B17" s="4" t="s">
        <f>=HYPERLINK("https://leilaoonline.net/lote/detalhe/273179", "[ VÍDEO ] VW / SAVEIRO CL ANO 1996/1996 - GASOLINA - COR BRANCA")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10.250,00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=HYPERLINK("https://leilaoonline.net/lote/detalhe/273169", "1000")</f>
      </c>
      <c r="B18" s="4" t="s">
        <f>=HYPERLINK("https://leilaoonline.net/lote/detalhe/273169", "VW/KOMBI ANO 2006/2006 - COR BRANCA  - FLEX/GNV - DOK. OK")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13.500,00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=HYPERLINK("https://leilaoonline.net/lote/detalhe/273136", "1001")</f>
      </c>
      <c r="B19" s="4" t="s">
        <f>=HYPERLINK("https://leilaoonline.net/lote/detalhe/273136", "02 UN. VIRA TAMBOR PNEMÁTICO COM PISTÃO  E UNIDADE HIDRÁULICA FRENTE INOX")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4.500,00</t>
        </is>
      </c>
      <c r="F19" s="4" t="inlineStr">
        <is>
          <t>350.00</t>
        </is>
      </c>
    </row>
    <row collapsed="false" customFormat="false" customHeight="false" hidden="false" ht="12.1" outlineLevel="0" r="20">
      <c r="A20" s="5" t="s">
        <f>=HYPERLINK("https://leilaoonline.net/lote/detalhe/273135", "1002")</f>
      </c>
      <c r="B20" s="4" t="s">
        <f>=HYPERLINK("https://leilaoonline.net/lote/detalhe/273135", "03 UN. BOMBAS COM MOTOR 30 CV")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9.500,00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=HYPERLINK("https://leilaoonline.net/lote/detalhe/274137", "1003")</f>
      </c>
      <c r="B21" s="4" t="s">
        <f>=HYPERLINK("https://leilaoonline.net/lote/detalhe/274137", "PÉ ESTABELIZADOR DE MUNCK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4.800,00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=HYPERLINK("https://leilaoonline.net/lote/detalhe/274138", "1004")</f>
      </c>
      <c r="B22" s="4" t="s">
        <f>=HYPERLINK("https://leilaoonline.net/lote/detalhe/274138", "PAINEL COM INVERSOR")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1.750,00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=HYPERLINK("https://leilaoonline.net/lote/detalhe/274139", "1005")</f>
      </c>
      <c r="B23" s="4" t="s">
        <f>=HYPERLINK("https://leilaoonline.net/lote/detalhe/274139", "PAINEL PNEUMÁTICO")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=HYPERLINK("https://leilaoonline.net/lote/detalhe/273137", "1006")</f>
      </c>
      <c r="B24" s="4" t="s">
        <f>=HYPERLINK("https://leilaoonline.net/lote/detalhe/273137", " 01 MOTOREDUTOR COM MOTOR WEG 3CV")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1.550,00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=HYPERLINK("https://leilaoonline.net/lote/detalhe/273138", "1007")</f>
      </c>
      <c r="B25" s="4" t="s">
        <f>=HYPERLINK("https://leilaoonline.net/lote/detalhe/273138", " 02 BOMBAS DE ENGRENAGEM")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950,00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=HYPERLINK("https://leilaoonline.net/lote/detalhe/273139", "1008")</f>
      </c>
      <c r="B26" s="4" t="s">
        <f>=HYPERLINK("https://leilaoonline.net/lote/detalhe/273139", " 01 BOMBA PARA ÓLEO MOTOR 3CV")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1.400,00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=HYPERLINK("https://leilaoonline.net/lote/detalhe/273140", "1009")</f>
      </c>
      <c r="B27" s="4" t="s">
        <f>=HYPERLINK("https://leilaoonline.net/lote/detalhe/273140", "2 bombas para abastecimento de óleo")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3.500,00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=HYPERLINK("https://leilaoonline.net/lote/detalhe/273141", "1010")</f>
      </c>
      <c r="B28" s="4" t="s">
        <f>=HYPERLINK("https://leilaoonline.net/lote/detalhe/273141", "1 bomba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=HYPERLINK("https://leilaoonline.net/lote/detalhe/273142", "1011")</f>
      </c>
      <c r="B29" s="4" t="s">
        <f>=HYPERLINK("https://leilaoonline.net/lote/detalhe/273142", "1 redutor")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=HYPERLINK("https://leilaoonline.net/lote/detalhe/273143", "1012")</f>
      </c>
      <c r="B30" s="4" t="s">
        <f>=HYPERLINK("https://leilaoonline.net/lote/detalhe/273143", "Análise de sulfa em leite.equipamento para laboratório.")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=HYPERLINK("https://leilaoonline.net/lote/detalhe/274140", "1013")</f>
      </c>
      <c r="B31" s="4" t="s">
        <f>=HYPERLINK("https://leilaoonline.net/lote/detalhe/274140", "1 VALVULA DE CONTROLE")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1.500,00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=HYPERLINK("https://leilaoonline.net/lote/detalhe/273148", "1014")</f>
      </c>
      <c r="B32" s="4" t="s">
        <f>=HYPERLINK("https://leilaoonline.net/lote/detalhe/273148", " 2 un. pedestal foco de luz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=HYPERLINK("https://leilaoonline.net/lote/detalhe/273145", "1015")</f>
      </c>
      <c r="B33" s="4" t="s">
        <f>=HYPERLINK("https://leilaoonline.net/lote/detalhe/273145", " 2 un. rolamentos grandes 14 cm x 46 cm (aprox 240 kls total)")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1.200,00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=HYPERLINK("https://leilaoonline.net/lote/detalhe/273147", "1017")</f>
      </c>
      <c r="B34" s="4" t="s">
        <f>=HYPERLINK("https://leilaoonline.net/lote/detalhe/273147", " 2 un.alimentador para injetora largura 57cm x 67 altura.")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600,00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=HYPERLINK("https://leilaoonline.net/lote/detalhe/273144", "1018")</f>
      </c>
      <c r="B35" s="4" t="s">
        <f>=HYPERLINK("https://leilaoonline.net/lote/detalhe/273144", " 1 un. alimentador com filtro inox 96x30 cm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1.000,00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=HYPERLINK("https://leilaoonline.net/lote/detalhe/273146", "1019")</f>
      </c>
      <c r="B36" s="4" t="s">
        <f>=HYPERLINK("https://leilaoonline.net/lote/detalhe/273146", " 1 un. alimentador inox com rosca interna 87x30 cm boca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1.900,00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=HYPERLINK("https://leilaoonline.net/lote/detalhe/273149", "1021")</f>
      </c>
      <c r="B37" s="4" t="s">
        <f>=HYPERLINK("https://leilaoonline.net/lote/detalhe/273149", "[ VÍDEO ] ELEVADOR AUTOMOTIVO NL211SX 4.000 KILOS - SEM USO - desmontado")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9.500,00</t>
        </is>
      </c>
      <c r="F37" s="4" t="inlineStr">
        <is>
          <t>350.00</t>
        </is>
      </c>
    </row>
    <row collapsed="false" customFormat="false" customHeight="false" hidden="false" ht="12.1" outlineLevel="0" r="38">
      <c r="A38" s="5" t="s">
        <f>=HYPERLINK("https://leilaoonline.net/lote/detalhe/273150", "1022")</f>
      </c>
      <c r="B38" s="4" t="s">
        <f>=HYPERLINK("https://leilaoonline.net/lote/detalhe/273150", "COMPRESSOR RADIAL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950,00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=HYPERLINK("https://leilaoonline.net/lote/detalhe/273151", "1024")</f>
      </c>
      <c r="B39" s="4" t="s">
        <f>=HYPERLINK("https://leilaoonline.net/lote/detalhe/273151", "01 LAVADOR DE PEÇAS EM INOX COM BOMBA WEG 5CV COM FILTRO , TANQUE 1.60X X0,57X ALTURA 0,57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2.900,00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=HYPERLINK("https://leilaoonline.net/lote/detalhe/273152", "1028")</f>
      </c>
      <c r="B40" s="4" t="s">
        <f>=HYPERLINK("https://leilaoonline.net/lote/detalhe/273152", "MOINHO DE FACAS  - ALT. 1,70 MTS X 30 CTMS DE BOCA")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7.800,00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=HYPERLINK("https://leilaoonline.net/lote/detalhe/273153", "1030")</f>
      </c>
      <c r="B41" s="4" t="s">
        <f>=HYPERLINK("https://leilaoonline.net/lote/detalhe/273153", "MESA VIBRATÓRIA COM MOTOR ( NO ESTADO) 2,70 X 1,03")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=HYPERLINK("https://leilaoonline.net/lote/detalhe/273154", "1031")</f>
      </c>
      <c r="B42" s="4" t="s">
        <f>=HYPERLINK("https://leilaoonline.net/lote/detalhe/273154", "01 BOMBA COM MOTOR 25 CV  MARCA WEG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3.000,00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=HYPERLINK("https://leilaoonline.net/lote/detalhe/273155", "1032")</f>
      </c>
      <c r="B43" s="4" t="s">
        <f>=HYPERLINK("https://leilaoonline.net/lote/detalhe/273155", "01 REDUTOR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1.000,00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=HYPERLINK("https://leilaoonline.net/lote/detalhe/273156", "1034")</f>
      </c>
      <c r="B44" s="4" t="s">
        <f>=HYPERLINK("https://leilaoonline.net/lote/detalhe/273156", "01 UN. UNIDADE HIDRÁULICA COM MOTOR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2.800,00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=HYPERLINK("https://leilaoonline.net/lote/detalhe/273157", "1035")</f>
      </c>
      <c r="B45" s="4" t="s">
        <f>=HYPERLINK("https://leilaoonline.net/lote/detalhe/273157", "01 UN. UNIDADE HIDRÁULICA COM MOTOR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3.800,00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=HYPERLINK("https://leilaoonline.net/lote/detalhe/273158", "1036")</f>
      </c>
      <c r="B46" s="4" t="s">
        <f>=HYPERLINK("https://leilaoonline.net/lote/detalhe/273158", "01 UN. PEÇA PNEUMÁTICA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1.300,00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=HYPERLINK("https://leilaoonline.net/lote/detalhe/273159", "1037")</f>
      </c>
      <c r="B47" s="4" t="s">
        <f>=HYPERLINK("https://leilaoonline.net/lote/detalhe/273159", "01 UN. UNIDADE HIDRÁULICA")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3.400,00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=HYPERLINK("https://leilaoonline.net/lote/detalhe/273160", "1038")</f>
      </c>
      <c r="B48" s="4" t="s">
        <f>=HYPERLINK("https://leilaoonline.net/lote/detalhe/273160", "01 UN. BATEDEIRA INDUSTRIAL HOBART")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4.500,00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=HYPERLINK("https://leilaoonline.net/lote/detalhe/273161", "1039")</f>
      </c>
      <c r="B49" s="4" t="s">
        <f>=HYPERLINK("https://leilaoonline.net/lote/detalhe/273161", "BOMBA HIDRÁULICA PARA BASCULANTE MARCA HIVA ( PAROU FUNCINANDO - NO ESTADO)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1.800,00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=HYPERLINK("https://leilaoonline.net/lote/detalhe/273163", "1041")</f>
      </c>
      <c r="B50" s="4" t="s">
        <f>=HYPERLINK("https://leilaoonline.net/lote/detalhe/273163", "APROX. 550 CORREIAS INDUSTRIAL - TAMANHOS DIVERSOS")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800,00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=HYPERLINK("https://leilaoonline.net/lote/detalhe/273164", "1042")</f>
      </c>
      <c r="B51" s="4" t="s">
        <f>=HYPERLINK("https://leilaoonline.net/lote/detalhe/273164", "MAQUINA DE TESTE DE FERVURA ABSORSÃO - TODA EM INOX")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3.700,00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=HYPERLINK("https://leilaoonline.net/lote/detalhe/273165", "1043")</f>
      </c>
      <c r="B52" s="4" t="s">
        <f>=HYPERLINK("https://leilaoonline.net/lote/detalhe/273165", "CALIBRADOR DECÉLULA DE CARGA OARA 250 KGS")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3.900,00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=HYPERLINK("https://leilaoonline.net/lote/detalhe/273166", "1046")</f>
      </c>
      <c r="B53" s="4" t="s">
        <f>=HYPERLINK("https://leilaoonline.net/lote/detalhe/273166", "FURADEIRA INVICTA")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1.900,00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=HYPERLINK("https://leilaoonline.net/lote/detalhe/273167", "1047")</f>
      </c>
      <c r="B54" s="4" t="s">
        <f>=HYPERLINK("https://leilaoonline.net/lote/detalhe/273167", "10 PAINÉIS  COM CHAVES BOTOEIRAS MEDIINDO 40X40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2.000,00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=HYPERLINK("https://leilaoonline.net/lote/detalhe/273168", "1048")</f>
      </c>
      <c r="B55" s="4" t="s">
        <f>=HYPERLINK("https://leilaoonline.net/lote/detalhe/273168", "1 UN TARTARUGA PARA CORTE MAÇARICO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950,00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=HYPERLINK("https://leilaoonline.net/lote/detalhe/273170", "1049")</f>
      </c>
      <c r="B56" s="4" t="s">
        <f>=HYPERLINK("https://leilaoonline.net/lote/detalhe/273170", "Máquina  de escrever  Hermes baby (raridade ) e 02 un. radio comunicador marca cobra")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400,00</t>
        </is>
      </c>
      <c r="F56" s="4" t="inlineStr">
        <is>
          <t>30.00</t>
        </is>
      </c>
    </row>
    <row collapsed="false" customFormat="false" customHeight="false" hidden="false" ht="12.1" outlineLevel="0" r="57">
      <c r="A57" s="5" t="s">
        <f>=HYPERLINK("https://leilaoonline.net/lote/detalhe/273171", "1050")</f>
      </c>
      <c r="B57" s="4" t="s">
        <f>=HYPERLINK("https://leilaoonline.net/lote/detalhe/273171", "Inversor geradora 11 hp a gasolina")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3.950,00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=HYPERLINK("https://leilaoonline.net/lote/detalhe/273172", "1051")</f>
      </c>
      <c r="B58" s="4" t="s">
        <f>=HYPERLINK("https://leilaoonline.net/lote/detalhe/273172", "compressor estacionario")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2.950,00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=HYPERLINK("https://leilaoonline.net/lote/detalhe/273173", "1052")</f>
      </c>
      <c r="B59" s="4" t="s">
        <f>=HYPERLINK("https://leilaoonline.net/lote/detalhe/273173", "PANEIRA VIBRATÓRIA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4.950,00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=HYPERLINK("https://leilaoonline.net/lote/detalhe/273107", "2004")</f>
      </c>
      <c r="B60" s="4" t="s">
        <f>=HYPERLINK("https://leilaoonline.net/lote/detalhe/273107", "EMPILHADEIRA / PALETEIRA ELETRICA TOYOTA  - COM BATERIA E CARREGADOR")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15.000,00</t>
        </is>
      </c>
      <c r="F60" s="4" t="inlineStr">
        <is>
          <t>450.00</t>
        </is>
      </c>
    </row>
    <row collapsed="false" customFormat="false" customHeight="false" hidden="false" ht="12.1" outlineLevel="0" r="61">
      <c r="A61" s="5" t="s">
        <f>=HYPERLINK("https://leilaoonline.net/lote/detalhe/273108", "2008")</f>
      </c>
      <c r="B61" s="4" t="s">
        <f>=HYPERLINK("https://leilaoonline.net/lote/detalhe/273108", " BRAÇO ARTICULADO PARA OFICINA (NÃO INCLUI VIGA LATERAL)")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1.200,00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=HYPERLINK("https://leilaoonline.net/lote/detalhe/273129", "2009")</f>
      </c>
      <c r="B62" s="4" t="s">
        <f>=HYPERLINK("https://leilaoonline.net/lote/detalhe/273129", " TAMBOREADOR")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1.500,00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=HYPERLINK("https://leilaoonline.net/lote/detalhe/273124", "2014")</f>
      </c>
      <c r="B63" s="4" t="s">
        <f>=HYPERLINK("https://leilaoonline.net/lote/detalhe/273124", "02 UNIDADES - AUTOCLAVE HOSPITALAR")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3.800,00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=HYPERLINK("https://leilaoonline.net/lote/detalhe/273125", "2016")</f>
      </c>
      <c r="B64" s="4" t="s">
        <f>=HYPERLINK("https://leilaoonline.net/lote/detalhe/273125", "TALHA 2 TON.")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1.500,00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=HYPERLINK("https://leilaoonline.net/lote/detalhe/273072", "2020")</f>
      </c>
      <c r="B65" s="4" t="s">
        <f>=HYPERLINK("https://leilaoonline.net/lote/detalhe/273072", " 1 ventilador. .")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800,00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=HYPERLINK("https://leilaoonline.net/lote/detalhe/273093", "2022")</f>
      </c>
      <c r="B66" s="4" t="s">
        <f>=HYPERLINK("https://leilaoonline.net/lote/detalhe/273093", " MISTURADOR DE ESFERA PARA TINTA COM MOTOR WEG 15 CV")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9.500,00</t>
        </is>
      </c>
      <c r="F66" s="4" t="inlineStr">
        <is>
          <t>350.00</t>
        </is>
      </c>
    </row>
    <row collapsed="false" customFormat="false" customHeight="false" hidden="false" ht="12.1" outlineLevel="0" r="67">
      <c r="A67" s="5" t="s">
        <f>=HYPERLINK("https://leilaoonline.net/lote/detalhe/273081", "2027")</f>
      </c>
      <c r="B67" s="4" t="s">
        <f>=HYPERLINK("https://leilaoonline.net/lote/detalhe/273081", "1 VENTOINHA")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900,00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=HYPERLINK("https://leilaoonline.net/lote/detalhe/273082", "2028")</f>
      </c>
      <c r="B68" s="4" t="s">
        <f>=HYPERLINK("https://leilaoonline.net/lote/detalhe/273082", "1 REDUTOR DE GRANDE PORTE PESO. 1.250 KGS APROX.")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5.500,00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=HYPERLINK("https://leilaoonline.net/lote/detalhe/273094", "2031")</f>
      </c>
      <c r="B69" s="4" t="s">
        <f>=HYPERLINK("https://leilaoonline.net/lote/detalhe/273094", "CENTRÍFUGA SEPARADORA  FLOTTWEG  MOD. MW 2000 SSP 122")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18.000,00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=HYPERLINK("https://leilaoonline.net/lote/detalhe/273083", "2032")</f>
      </c>
      <c r="B70" s="4" t="s">
        <f>=HYPERLINK("https://leilaoonline.net/lote/detalhe/273083", "Sistema de filtragem de óleo")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2.500,00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=HYPERLINK("https://leilaoonline.net/lote/detalhe/273077", "2034")</f>
      </c>
      <c r="B71" s="4" t="s">
        <f>=HYPERLINK("https://leilaoonline.net/lote/detalhe/273077", "Aprox. 10 peças - câmera e protetor para empilhadeira")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=HYPERLINK("https://leilaoonline.net/lote/detalhe/273110", "2035")</f>
      </c>
      <c r="B72" s="4" t="s">
        <f>=HYPERLINK("https://leilaoonline.net/lote/detalhe/273110", " tanque de PVC com pé")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300,00</t>
        </is>
      </c>
      <c r="F72" s="4" t="inlineStr">
        <is>
          <t>750.00</t>
        </is>
      </c>
    </row>
    <row collapsed="false" customFormat="false" customHeight="false" hidden="false" ht="12.1" outlineLevel="0" r="73">
      <c r="A73" s="5" t="s">
        <f>=HYPERLINK("https://leilaoonline.net/lote/detalhe/273126", "2037")</f>
      </c>
      <c r="B73" s="4" t="s">
        <f>=HYPERLINK("https://leilaoonline.net/lote/detalhe/273126", "BOMBA A VÁCUO")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2.200,00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=HYPERLINK("https://leilaoonline.net/lote/detalhe/273097", "2038")</f>
      </c>
      <c r="B74" s="4" t="s">
        <f>=HYPERLINK("https://leilaoonline.net/lote/detalhe/273097", " 01 MOTOR WEG COM BOMBA DE ENGRENAGEM( SEM PLAQUETA) APROX. 25 A 30 CV")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2.800,00</t>
        </is>
      </c>
      <c r="F74" s="4" t="inlineStr">
        <is>
          <t>75.00</t>
        </is>
      </c>
    </row>
    <row collapsed="false" customFormat="false" customHeight="false" hidden="false" ht="12.1" outlineLevel="0" r="75">
      <c r="A75" s="5" t="s">
        <f>=HYPERLINK("https://leilaoonline.net/lote/detalhe/273102", "2039")</f>
      </c>
      <c r="B75" s="4" t="s">
        <f>=HYPERLINK("https://leilaoonline.net/lote/detalhe/273102", " 01 TROLLER PARA 1100 KGS.")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500,00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=HYPERLINK("https://leilaoonline.net/lote/detalhe/273078", "2040")</f>
      </c>
      <c r="B76" s="4" t="s">
        <f>=HYPERLINK("https://leilaoonline.net/lote/detalhe/273078", "1 bomba a vácuo 2 moto redutor")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2.000,00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=HYPERLINK("https://leilaoonline.net/lote/detalhe/273076", "2042")</f>
      </c>
      <c r="B77" s="4" t="s">
        <f>=HYPERLINK("https://leilaoonline.net/lote/detalhe/273076", "1 unidade hidráulica com 2 bombas hidráulicas com trocador de calor")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6.000,00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=HYPERLINK("https://leilaoonline.net/lote/detalhe/273111", "2043")</f>
      </c>
      <c r="B78" s="4" t="s">
        <f>=HYPERLINK("https://leilaoonline.net/lote/detalhe/273111", " 2 trituradores para máquina acricola com facas")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3.000,00</t>
        </is>
      </c>
      <c r="F78" s="4" t="inlineStr">
        <is>
          <t>750.00</t>
        </is>
      </c>
    </row>
    <row collapsed="false" customFormat="false" customHeight="false" hidden="false" ht="12.1" outlineLevel="0" r="79">
      <c r="A79" s="5" t="s">
        <f>=HYPERLINK("https://leilaoonline.net/lote/detalhe/273071", "2045")</f>
      </c>
      <c r="B79" s="4" t="s">
        <f>=HYPERLINK("https://leilaoonline.net/lote/detalhe/273071", "COLETOR E SEPARADOR DE ÓLEO")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1.000,00</t>
        </is>
      </c>
      <c r="F79" s="4" t="inlineStr">
        <is>
          <t>200.00</t>
        </is>
      </c>
    </row>
    <row collapsed="false" customFormat="false" customHeight="false" hidden="false" ht="12.1" outlineLevel="0" r="80">
      <c r="A80" s="5" t="s">
        <f>=HYPERLINK("https://leilaoonline.net/lote/detalhe/273130", "2049")</f>
      </c>
      <c r="B80" s="4" t="s">
        <f>=HYPERLINK("https://leilaoonline.net/lote/detalhe/273130", " 01 BOMBA")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1.500,00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=HYPERLINK("https://leilaoonline.net/lote/detalhe/273079", "2054")</f>
      </c>
      <c r="B81" s="4" t="s">
        <f>=HYPERLINK("https://leilaoonline.net/lote/detalhe/273079", " 01 MOTOR")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700,00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=HYPERLINK("https://leilaoonline.net/lote/detalhe/273098", "2058")</f>
      </c>
      <c r="B82" s="4" t="s">
        <f>=HYPERLINK("https://leilaoonline.net/lote/detalhe/273098", " 01 BOMBA DOSADORA 0,33 CV")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450,00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=HYPERLINK("https://leilaoonline.net/lote/detalhe/273087", "2059")</f>
      </c>
      <c r="B83" s="4" t="s">
        <f>=HYPERLINK("https://leilaoonline.net/lote/detalhe/273087", " APARELHO PARA LABORATÓRIO")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500,00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=HYPERLINK("https://leilaoonline.net/lote/detalhe/273101", "2060")</f>
      </c>
      <c r="B84" s="4" t="s">
        <f>=HYPERLINK("https://leilaoonline.net/lote/detalhe/273101", " 01 COMPRESSOR PARA REGERAÇÃO")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=HYPERLINK("https://leilaoonline.net/lote/detalhe/273080", "2062")</f>
      </c>
      <c r="B85" s="4" t="s">
        <f>=HYPERLINK("https://leilaoonline.net/lote/detalhe/273080", " 02 PISTÕES PARA DESLOCAMENTO DE MAQUINAS - 1,65 MTS")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500,00</t>
        </is>
      </c>
      <c r="F85" s="4" t="inlineStr">
        <is>
          <t>20.00</t>
        </is>
      </c>
    </row>
    <row collapsed="false" customFormat="false" customHeight="false" hidden="false" ht="12.1" outlineLevel="0" r="86">
      <c r="A86" s="5" t="s">
        <f>=HYPERLINK("https://leilaoonline.net/lote/detalhe/273100", "2063")</f>
      </c>
      <c r="B86" s="4" t="s">
        <f>=HYPERLINK("https://leilaoonline.net/lote/detalhe/273100", " 03 MOTORES ( SENDO 1 SEM EIXO)")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300,00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=HYPERLINK("https://leilaoonline.net/lote/detalhe/273084", "2064")</f>
      </c>
      <c r="B87" s="4" t="s">
        <f>=HYPERLINK("https://leilaoonline.net/lote/detalhe/273084", " 01 Bomba de alta pressão de pistão - com manual")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3.000,00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=HYPERLINK("https://leilaoonline.net/lote/detalhe/273088", "2065")</f>
      </c>
      <c r="B88" s="4" t="s">
        <f>=HYPERLINK("https://leilaoonline.net/lote/detalhe/273088", " 1 PAINEL DE MÁQUINA")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350,00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=HYPERLINK("https://leilaoonline.net/lote/detalhe/273086", "2067")</f>
      </c>
      <c r="B89" s="4" t="s">
        <f>=HYPERLINK("https://leilaoonline.net/lote/detalhe/273086", "Moto ventilador")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2.500,00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=HYPERLINK("https://leilaoonline.net/lote/detalhe/273070", "2068")</f>
      </c>
      <c r="B90" s="4" t="s">
        <f>=HYPERLINK("https://leilaoonline.net/lote/detalhe/273070", " VENTILADOR")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300,00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=HYPERLINK("https://leilaoonline.net/lote/detalhe/273089", "2069")</f>
      </c>
      <c r="B91" s="4" t="s">
        <f>=HYPERLINK("https://leilaoonline.net/lote/detalhe/273089", " UNIDADE HIDRAULICA")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1.400,00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=HYPERLINK("https://leilaoonline.net/lote/detalhe/273109", "2070")</f>
      </c>
      <c r="B92" s="4" t="s">
        <f>=HYPERLINK("https://leilaoonline.net/lote/detalhe/273109", " 01 SERRA ESQUADRILHADEIRA")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1.700,00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=HYPERLINK("https://leilaoonline.net/lote/detalhe/273131", "2071")</f>
      </c>
      <c r="B93" s="4" t="s">
        <f>=HYPERLINK("https://leilaoonline.net/lote/detalhe/273131", " MOTOR 7.5CV RPM 1730")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950,00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=HYPERLINK("https://leilaoonline.net/lote/detalhe/273090", "2072")</f>
      </c>
      <c r="B94" s="4" t="s">
        <f>=HYPERLINK("https://leilaoonline.net/lote/detalhe/273090", " UNIDADE HIDRAULICA COM MOTOR 5CV WEG")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1.500,00</t>
        </is>
      </c>
      <c r="F94" s="4" t="inlineStr">
        <is>
          <t>200.00</t>
        </is>
      </c>
    </row>
    <row collapsed="false" customFormat="false" customHeight="false" hidden="false" ht="12.1" outlineLevel="0" r="95">
      <c r="A95" s="5" t="s">
        <f>=HYPERLINK("https://leilaoonline.net/lote/detalhe/273091", "2076")</f>
      </c>
      <c r="B95" s="4" t="s">
        <f>=HYPERLINK("https://leilaoonline.net/lote/detalhe/273091", " SIRENE PARA AMBULANCIA")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250,00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=HYPERLINK("https://leilaoonline.net/lote/detalhe/273092", "2078")</f>
      </c>
      <c r="B96" s="4" t="s">
        <f>=HYPERLINK("https://leilaoonline.net/lote/detalhe/273092", " TROCADOR DE PLACAS PEQUENO")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700,00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=HYPERLINK("https://leilaoonline.net/lote/detalhe/273095", "2079")</f>
      </c>
      <c r="B97" s="4" t="s">
        <f>=HYPERLINK("https://leilaoonline.net/lote/detalhe/273095", " 06 PEÇAS SENDO; 3 MOTOS REDUTORES E 3 MOTORES")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950,00</t>
        </is>
      </c>
      <c r="F97" s="4" t="inlineStr">
        <is>
          <t>75.00</t>
        </is>
      </c>
    </row>
    <row collapsed="false" customFormat="false" customHeight="false" hidden="false" ht="12.1" outlineLevel="0" r="98">
      <c r="A98" s="5" t="s">
        <f>=HYPERLINK("https://leilaoonline.net/lote/detalhe/273099", "2082")</f>
      </c>
      <c r="B98" s="4" t="s">
        <f>=HYPERLINK("https://leilaoonline.net/lote/detalhe/273099", " 02 MOTORES WEG")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450,00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=HYPERLINK("https://leilaoonline.net/lote/detalhe/273065", "2083")</f>
      </c>
      <c r="B99" s="4" t="s">
        <f>=HYPERLINK("https://leilaoonline.net/lote/detalhe/273065", "1 UNIDADE DE CENTRÍFUGA C/ MOTOR ELÉTRICO POT. 2 CV")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1.500,00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=HYPERLINK("https://leilaoonline.net/lote/detalhe/273128", "2084")</f>
      </c>
      <c r="B100" s="4" t="s">
        <f>=HYPERLINK("https://leilaoonline.net/lote/detalhe/273128", " Carrinho com motor Weg para testes")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400,00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=HYPERLINK("https://leilaoonline.net/lote/detalhe/273096", "2085")</f>
      </c>
      <c r="B101" s="4" t="s">
        <f>=HYPERLINK("https://leilaoonline.net/lote/detalhe/273096", " 02 MOTO REDUTORES")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2.700,00</t>
        </is>
      </c>
      <c r="F101" s="4" t="inlineStr">
        <is>
          <t>350.00</t>
        </is>
      </c>
    </row>
    <row collapsed="false" customFormat="false" customHeight="false" hidden="false" ht="12.1" outlineLevel="0" r="102">
      <c r="A102" s="5" t="s">
        <f>=HYPERLINK("https://leilaoonline.net/lote/detalhe/273127", "2086")</f>
      </c>
      <c r="B102" s="4" t="s">
        <f>=HYPERLINK("https://leilaoonline.net/lote/detalhe/273127", " 02 motores Eberle sendo ; 1de 4 cv 1710 rpm e 1 de 1,5 cv 1705rpm")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1.300,00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=HYPERLINK("https://leilaoonline.net/lote/detalhe/273132", "2088")</f>
      </c>
      <c r="B103" s="4" t="s">
        <f>=HYPERLINK("https://leilaoonline.net/lote/detalhe/273132", " MOTOR COM REDUTOR PARA MAQUINA")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650,00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=HYPERLINK("https://leilaoonline.net/lote/detalhe/273103", "2090")</f>
      </c>
      <c r="B104" s="4" t="s">
        <f>=HYPERLINK("https://leilaoonline.net/lote/detalhe/273103", " BOMBA DE REFRIGERAÇÃO DE MAQUINAS")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800,00</t>
        </is>
      </c>
      <c r="F104" s="4" t="inlineStr">
        <is>
          <t>200.00</t>
        </is>
      </c>
    </row>
    <row collapsed="false" customFormat="false" customHeight="false" hidden="false" ht="12.1" outlineLevel="0" r="105">
      <c r="A105" s="5" t="s">
        <f>=HYPERLINK("https://leilaoonline.net/lote/detalhe/273106", "2091")</f>
      </c>
      <c r="B105" s="4" t="s">
        <f>=HYPERLINK("https://leilaoonline.net/lote/detalhe/273106", " UNIDADE HIDRAULICA")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1.700,00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=HYPERLINK("https://leilaoonline.net/lote/detalhe/273104", "2092")</f>
      </c>
      <c r="B106" s="4" t="s">
        <f>=HYPERLINK("https://leilaoonline.net/lote/detalhe/273104", " BOMBA DE REFRIGERAÇÃO DE MAQUINAS")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1.700,00</t>
        </is>
      </c>
      <c r="F106" s="4" t="inlineStr">
        <is>
          <t>300.00</t>
        </is>
      </c>
    </row>
    <row collapsed="false" customFormat="false" customHeight="false" hidden="false" ht="12.1" outlineLevel="0" r="107">
      <c r="A107" s="5" t="s">
        <f>=HYPERLINK("https://leilaoonline.net/lote/detalhe/273105", "2093")</f>
      </c>
      <c r="B107" s="4" t="s">
        <f>=HYPERLINK("https://leilaoonline.net/lote/detalhe/273105", " FILTRO MANGA COM MESA ( PARA MARCENARIA)")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2.000,00</t>
        </is>
      </c>
      <c r="F107" s="4" t="inlineStr">
        <is>
          <t>300.00</t>
        </is>
      </c>
    </row>
    <row collapsed="false" customFormat="false" customHeight="false" hidden="false" ht="12.1" outlineLevel="0" r="108">
      <c r="A108" s="5" t="s">
        <f>=HYPERLINK("https://leilaoonline.net/lote/detalhe/273115", "2101")</f>
      </c>
      <c r="B108" s="4" t="s">
        <f>=HYPERLINK("https://leilaoonline.net/lote/detalhe/273115", " MISTURADOR PARA TINTAS C/ TACHO EM AÇO CARBONO. APROX. 500 LTS. (não acompanha estrutura de madeira)")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1.800,00</t>
        </is>
      </c>
      <c r="F108" s="4" t="inlineStr">
        <is>
          <t>150.00</t>
        </is>
      </c>
    </row>
    <row collapsed="false" customFormat="false" customHeight="false" hidden="false" ht="12.1" outlineLevel="0" r="109">
      <c r="A109" s="5" t="s">
        <f>=HYPERLINK("https://leilaoonline.net/lote/detalhe/273114", "2102")</f>
      </c>
      <c r="B109" s="4" t="s">
        <f>=HYPERLINK("https://leilaoonline.net/lote/detalhe/273114", " MISTURADOR PARA TINTAS C/ TACHO EM AÇO CARBONO. APROX. 500 LTS. (não acompanha estrutura de madeira)")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1.800,00</t>
        </is>
      </c>
      <c r="F109" s="4" t="inlineStr">
        <is>
          <t>150.00</t>
        </is>
      </c>
    </row>
    <row collapsed="false" customFormat="false" customHeight="false" hidden="false" ht="12.1" outlineLevel="0" r="110">
      <c r="A110" s="5" t="s">
        <f>=HYPERLINK("https://leilaoonline.net/lote/detalhe/273113", "2103")</f>
      </c>
      <c r="B110" s="4" t="s">
        <f>=HYPERLINK("https://leilaoonline.net/lote/detalhe/273113", " MISTURADOR PARA TINTAS C/ TACHO EM AÇO CARBONO. APROX. 500 LTS. (não acompanha estrutura de madeira)")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1.800,00</t>
        </is>
      </c>
      <c r="F110" s="4" t="inlineStr">
        <is>
          <t>150.00</t>
        </is>
      </c>
    </row>
    <row collapsed="false" customFormat="false" customHeight="false" hidden="false" ht="12.1" outlineLevel="0" r="111">
      <c r="A111" s="5" t="s">
        <f>=HYPERLINK("https://leilaoonline.net/lote/detalhe/273112", "2104")</f>
      </c>
      <c r="B111" s="4" t="s">
        <f>=HYPERLINK("https://leilaoonline.net/lote/detalhe/273112", " MISTURADOR PARA TINTAS C/ TACHO EM AÇO CARBONO. APROX. 500 LTS. (não acompanha estrutura de madeira)")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1.800,00</t>
        </is>
      </c>
      <c r="F111" s="4" t="inlineStr">
        <is>
          <t>150.00</t>
        </is>
      </c>
    </row>
    <row collapsed="false" customFormat="false" customHeight="false" hidden="false" ht="12.1" outlineLevel="0" r="112">
      <c r="A112" s="5" t="s">
        <f>=HYPERLINK("https://leilaoonline.net/lote/detalhe/273116", "2105")</f>
      </c>
      <c r="B112" s="4" t="s">
        <f>=HYPERLINK("https://leilaoonline.net/lote/detalhe/273116", " MISTURADOR COM TANQUE ENCAMISADO POR FORA (FERRO) E POR DENTRO (INOX) - BASCULANTE")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7.000,00</t>
        </is>
      </c>
      <c r="F112" s="4" t="inlineStr">
        <is>
          <t>350.00</t>
        </is>
      </c>
    </row>
    <row collapsed="false" customFormat="false" customHeight="false" hidden="false" ht="12.1" outlineLevel="0" r="113">
      <c r="A113" s="5" t="s">
        <f>=HYPERLINK("https://leilaoonline.net/lote/detalhe/273120", "2108")</f>
      </c>
      <c r="B113" s="4" t="s">
        <f>=HYPERLINK("https://leilaoonline.net/lote/detalhe/273120", " MASSEIRA")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6.000,00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=HYPERLINK("https://leilaoonline.net/lote/detalhe/273118", "2112")</f>
      </c>
      <c r="B114" s="4" t="s">
        <f>=HYPERLINK("https://leilaoonline.net/lote/detalhe/273118", " 02 UN. 2 CHUVEIROS PARA INDUSTRIA QUIMICA ( LAVA OLHOS)")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500,00</t>
        </is>
      </c>
      <c r="F114" s="4" t="inlineStr">
        <is>
          <t>150.00</t>
        </is>
      </c>
    </row>
    <row collapsed="false" customFormat="false" customHeight="false" hidden="false" ht="12.1" outlineLevel="0" r="115">
      <c r="A115" s="5" t="s">
        <f>=HYPERLINK("https://leilaoonline.net/lote/detalhe/273119", "2113")</f>
      </c>
      <c r="B115" s="4" t="s">
        <f>=HYPERLINK("https://leilaoonline.net/lote/detalhe/273119", " 04 CONJUNTOS DE MOTOR GERADORES")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1.200,00</t>
        </is>
      </c>
      <c r="F115" s="4" t="inlineStr">
        <is>
          <t>150.00</t>
        </is>
      </c>
    </row>
    <row collapsed="false" customFormat="false" customHeight="false" hidden="false" ht="12.1" outlineLevel="0" r="116">
      <c r="A116" s="5" t="s">
        <f>=HYPERLINK("https://leilaoonline.net/lote/detalhe/273133", "2114")</f>
      </c>
      <c r="B116" s="4" t="s">
        <f>=HYPERLINK("https://leilaoonline.net/lote/detalhe/273133", " 2 sistemas de exaustão de ventilação.um com motor Weg de 1.5 cv outro sem motor")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1.500,00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=HYPERLINK("https://leilaoonline.net/lote/detalhe/273117", "2116")</f>
      </c>
      <c r="B117" s="4" t="s">
        <f>=HYPERLINK("https://leilaoonline.net/lote/detalhe/273117", " Cavalete para motor")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200,00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=HYPERLINK("https://leilaoonline.net/lote/detalhe/273134", "2117")</f>
      </c>
      <c r="B118" s="4" t="s">
        <f>=HYPERLINK("https://leilaoonline.net/lote/detalhe/273134", " 1 unidade hidráulica com motor Weg 7.5 cv")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2.950,00</t>
        </is>
      </c>
      <c r="F118" s="4" t="inlineStr">
        <is>
          <t>150.00</t>
        </is>
      </c>
    </row>
    <row collapsed="false" customFormat="false" customHeight="false" hidden="false" ht="12.1" outlineLevel="0" r="119">
      <c r="A119" s="5" t="s">
        <f>=HYPERLINK("https://leilaoonline.net/lote/detalhe/273121", "2120")</f>
      </c>
      <c r="B119" s="4" t="s">
        <f>=HYPERLINK("https://leilaoonline.net/lote/detalhe/273121", " 07 auto transformadores variavel")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450,00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=HYPERLINK("https://leilaoonline.net/lote/detalhe/273123", "2121")</f>
      </c>
      <c r="B120" s="4" t="s">
        <f>=HYPERLINK("https://leilaoonline.net/lote/detalhe/273123", " 16 placas em aluminio")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150,00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=HYPERLINK("https://leilaoonline.net/lote/detalhe/273075", "2122")</f>
      </c>
      <c r="B121" s="4" t="s">
        <f>=HYPERLINK("https://leilaoonline.net/lote/detalhe/273075", " Espuladeira para enrolar fios e carreteis")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1.000,00</t>
        </is>
      </c>
      <c r="F121" s="4" t="inlineStr">
        <is>
          <t>150.00</t>
        </is>
      </c>
    </row>
    <row collapsed="false" customFormat="false" customHeight="false" hidden="false" ht="12.1" outlineLevel="0" r="122">
      <c r="A122" s="5" t="s">
        <f>=HYPERLINK("https://leilaoonline.net/lote/detalhe/273122", "2123")</f>
      </c>
      <c r="B122" s="4" t="s">
        <f>=HYPERLINK("https://leilaoonline.net/lote/detalhe/273122", " 1 cortador gitatorio,  1 bureta digital para laboratorio,  3 micropipeta para laboratório,  2 aparelhos para laboratorio,  1 psicrômetro e 1 Micro teste")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2.000,00</t>
        </is>
      </c>
      <c r="F122" s="4" t="inlineStr">
        <is>
          <t>100.00</t>
        </is>
      </c>
    </row>
    <row collapsed="false" customFormat="false" customHeight="false" hidden="false" ht="12.1" outlineLevel="0" r="123">
      <c r="A123" s="5" t="s">
        <f>=HYPERLINK("https://leilaoonline.net/lote/detalhe/273066", "2129")</f>
      </c>
      <c r="B123" s="4" t="s">
        <f>=HYPERLINK("https://leilaoonline.net/lote/detalhe/273066", " 5 PROTOCOLADORES")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350,00</t>
        </is>
      </c>
      <c r="F123" s="4" t="inlineStr">
        <is>
          <t>100.00</t>
        </is>
      </c>
    </row>
    <row collapsed="false" customFormat="false" customHeight="false" hidden="false" ht="12.1" outlineLevel="0" r="124">
      <c r="A124" s="5" t="s">
        <f>=HYPERLINK("https://leilaoonline.net/lote/detalhe/273067", "2131")</f>
      </c>
      <c r="B124" s="4" t="s">
        <f>=HYPERLINK("https://leilaoonline.net/lote/detalhe/273067", "1 UNIDADE DE CENTRÍFUGA C/ MOTOR ELÉTRICO POT. 2 CV")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1.500,00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=HYPERLINK("https://leilaoonline.net/lote/detalhe/273068", "2132")</f>
      </c>
      <c r="B125" s="4" t="s">
        <f>=HYPERLINK("https://leilaoonline.net/lote/detalhe/273068", "1 UNIDADE DE CENTRÍFUGA C/ MOTOR ELÉTRICO POT. 2 CV")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1.400,00</t>
        </is>
      </c>
      <c r="F125" s="4" t="inlineStr">
        <is>
          <t>200.00</t>
        </is>
      </c>
    </row>
    <row collapsed="false" customFormat="false" customHeight="false" hidden="false" ht="12.1" outlineLevel="0" r="126">
      <c r="A126" s="5" t="s">
        <f>=HYPERLINK("https://leilaoonline.net/lote/detalhe/273069", "2133")</f>
      </c>
      <c r="B126" s="4" t="s">
        <f>=HYPERLINK("https://leilaoonline.net/lote/detalhe/273069", "01 redutor")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1.120,00</t>
        </is>
      </c>
      <c r="F126" s="4" t="inlineStr">
        <is>
          <t>100.00</t>
        </is>
      </c>
    </row>
    <row collapsed="false" customFormat="false" customHeight="false" hidden="false" ht="12.1" outlineLevel="0" r="127">
      <c r="A127" s="5" t="s">
        <f>=HYPERLINK("https://leilaoonline.net/lote/detalhe/273073", "2135")</f>
      </c>
      <c r="B127" s="4" t="s">
        <f>=HYPERLINK("https://leilaoonline.net/lote/detalhe/273073", " 1 micro teste para laboratório")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300,00</t>
        </is>
      </c>
      <c r="F127" s="4" t="inlineStr">
        <is>
          <t>100.00</t>
        </is>
      </c>
    </row>
    <row collapsed="false" customFormat="false" customHeight="false" hidden="false" ht="12.1" outlineLevel="0" r="128">
      <c r="A128" s="5" t="s">
        <f>=HYPERLINK("https://leilaoonline.net/lote/detalhe/273074", "2136")</f>
      </c>
      <c r="B128" s="4" t="s">
        <f>=HYPERLINK("https://leilaoonline.net/lote/detalhe/273074", " porta papel")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100,00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=HYPERLINK("https://leilaoonline.net/lote/detalhe/273085", "2401")</f>
      </c>
      <c r="B129" s="4" t="s">
        <f>=HYPERLINK("https://leilaoonline.net/lote/detalhe/273085", " Compressor FS CURTIS HTA 120, Motor 15Hp, Tanque - *304 litros, Dimensões - Diâmetro 490 x 1760 mm* Peso - 450 kg Modelo")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7.000,00</t>
        </is>
      </c>
      <c r="F129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2026-09-23T22:49:29.00Z</dcterms:created>
  <dc:creator>Tellks Tecnologia</dc:creator>
  <cp:revision>0</cp:revision>
</cp:coreProperties>
</file>