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M. BENZ, VOLVO, VW E FORD • RETROESC. • TRATORES • EMPILHADEIRAS • PÁ CARREGAD.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06/03/2025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=HYPERLINK("https://leilaoonline.net/lote/detalhe/269102", "005")</f>
      </c>
      <c r="B11" s="4" t="s">
        <f>=HYPERLINK("https://leilaoonline.net/lote/detalhe/269102", "veja o vídeo!! I/TOYOTA HILUX CD4X4 SRV; 2007/2008; PRETA; DIESEL - FUNCIONANDO")</f>
      </c>
      <c r="C11" s="4" t="inlineStr">
        <is>
          <t>Vendido</t>
        </is>
      </c>
      <c r="D11" s="4" t="inlineStr">
        <is>
          <t>30</t>
        </is>
      </c>
      <c r="E11" s="5" t="inlineStr">
        <is>
          <t>75.500,00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=HYPERLINK("https://leilaoonline.net/lote/detalhe/269010", "010")</f>
      </c>
      <c r="B12" s="4" t="s">
        <f>=HYPERLINK("https://leilaoonline.net/lote/detalhe/269010", "CAMINHÃO M. BENZ/LK 1113; 1980/1981; AMARELA; DIESEL; BASCULANTE; DIREÇÃO HIDRÁULICA")</f>
      </c>
      <c r="C12" s="4" t="inlineStr">
        <is>
          <t>Não vendido</t>
        </is>
      </c>
      <c r="D12" s="4" t="inlineStr">
        <is>
          <t>7</t>
        </is>
      </c>
      <c r="E12" s="5" t="inlineStr">
        <is>
          <t>47.500,00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=HYPERLINK("https://leilaoonline.net/lote/detalhe/269007", "011")</f>
      </c>
      <c r="B13" s="4" t="s">
        <f>=HYPERLINK("https://leilaoonline.net/lote/detalhe/269007", "CAMINHÃO VW 17.280; 2014/2015; BRANCO; DIESEL; CÂMBIO AUTOMÁTICO; S/ COMPACTADOR MARCA PLANALTO - FUNC. - IPVA 2025 OK")</f>
      </c>
      <c r="C13" s="4" t="inlineStr">
        <is>
          <t>Não vendido</t>
        </is>
      </c>
      <c r="D13" s="4" t="inlineStr">
        <is>
          <t>9</t>
        </is>
      </c>
      <c r="E13" s="5" t="inlineStr">
        <is>
          <t>112.500,00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=HYPERLINK("https://leilaoonline.net/lote/detalhe/268996", "012")</f>
      </c>
      <c r="B14" s="4" t="s">
        <f>=HYPERLINK("https://leilaoonline.net/lote/detalhe/268996", "CAMINHÃO VW 17.280; 2014/2015; BRANCO; DIESEL; CÂMBIO AUTOMÁTICO; C/ COMPACTADOR MARCA PLANALTO - FUNC. - IPVA 2025 OK")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97.500,00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=HYPERLINK("https://leilaoonline.net/lote/detalhe/268997", "013")</f>
      </c>
      <c r="B15" s="4" t="s">
        <f>=HYPERLINK("https://leilaoonline.net/lote/detalhe/268997", "LOTE COM CAMINHÃO VOLVO/VM 270 8X2R; 2014/2015; PRATA; DIESEL E REBOQUE R/METALF .A PRCT 2E; 2022/2022; PRETA")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250.000,00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=HYPERLINK("https://leilaoonline.net/lote/detalhe/269001", "014")</f>
      </c>
      <c r="B16" s="4" t="s">
        <f>=HYPERLINK("https://leilaoonline.net/lote/detalhe/269001", "CAMINHÃO FORD/F4000; 1984/1984; BEGE; DIESEL; MOTOR MWM 226; 5 MARCHAS - FUNCIONANDO")</f>
      </c>
      <c r="C16" s="4" t="inlineStr">
        <is>
          <t>Vendido</t>
        </is>
      </c>
      <c r="D16" s="4" t="inlineStr">
        <is>
          <t>13</t>
        </is>
      </c>
      <c r="E16" s="5" t="inlineStr">
        <is>
          <t>30.000,00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=HYPERLINK("https://leilaoonline.net/lote/detalhe/269002", "015")</f>
      </c>
      <c r="B17" s="4" t="s">
        <f>=HYPERLINK("https://leilaoonline.net/lote/detalhe/269002", "CAMINHÃO FORD/F4000; 1979/1979; MARROM; DIESEL")</f>
      </c>
      <c r="C17" s="4" t="inlineStr">
        <is>
          <t>Não vendido</t>
        </is>
      </c>
      <c r="D17" s="4" t="inlineStr">
        <is>
          <t>14</t>
        </is>
      </c>
      <c r="E17" s="5" t="inlineStr">
        <is>
          <t>26.500,00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=HYPERLINK("https://leilaoonline.net/lote/detalhe/269631", "016")</f>
      </c>
      <c r="B18" s="4" t="s">
        <f>=HYPERLINK("https://leilaoonline.net/lote/detalhe/269631", "CAMINHÃO VW/6.90; 1986/1986; CINZA; DIESEL; MOTOR MWM 229; DIREÇÃO HIDRÁULICA - FUNCIONANDO")</f>
      </c>
      <c r="C18" s="4" t="inlineStr">
        <is>
          <t>Não vendido</t>
        </is>
      </c>
      <c r="D18" s="4" t="inlineStr">
        <is>
          <t>16</t>
        </is>
      </c>
      <c r="E18" s="5" t="inlineStr">
        <is>
          <t>32.500,00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=HYPERLINK("https://leilaoonline.net/lote/detalhe/268993", "020")</f>
      </c>
      <c r="B19" s="4" t="s">
        <f>=HYPERLINK("https://leilaoonline.net/lote/detalhe/268993", "TC 5090; ANO 2011; C/ PLATAFORMA DE SOJA 35 PÉS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300.000,00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=HYPERLINK("https://leilaoonline.net/lote/detalhe/268989", "021")</f>
      </c>
      <c r="B20" s="4" t="s">
        <f>=HYPERLINK("https://leilaoonline.net/lote/detalhe/268989", "CASE 2688; ANO 2013; C/ 2 PLATAFORMAS 30X20 PARA SOJA E MILHO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350.000,00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=HYPERLINK("https://leilaoonline.net/lote/detalhe/268994", "024")</f>
      </c>
      <c r="B21" s="4" t="s">
        <f>=HYPERLINK("https://leilaoonline.net/lote/detalhe/268994", "veja o vídeo!! TRATOR AGRÍCOLA JOHN DEERE; MODELO 7185J; ANO 2011 - EQUIP. FUNCIONANDO E TRABALHANDO")</f>
      </c>
      <c r="C21" s="4" t="inlineStr">
        <is>
          <t>Não vendido</t>
        </is>
      </c>
      <c r="D21" s="4" t="inlineStr">
        <is>
          <t>8</t>
        </is>
      </c>
      <c r="E21" s="5" t="inlineStr">
        <is>
          <t>122.250,00</t>
        </is>
      </c>
      <c r="F21" s="4" t="inlineStr">
        <is>
          <t>1750.00</t>
        </is>
      </c>
    </row>
    <row collapsed="false" customFormat="false" customHeight="false" hidden="false" ht="12.1" outlineLevel="0" r="22">
      <c r="A22" s="5" t="s">
        <f>=HYPERLINK("https://leilaoonline.net/lote/detalhe/268984", "025")</f>
      </c>
      <c r="B22" s="4" t="s">
        <f>=HYPERLINK("https://leilaoonline.net/lote/detalhe/268984", "veja o vídeo!! TRATOR AGRÍCOLA VALTRA; MODELO BH 180; ANO 2013 - EQUIP. FUNCIONANDO")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81.750,00</t>
        </is>
      </c>
      <c r="F22" s="4" t="inlineStr">
        <is>
          <t>1750.00</t>
        </is>
      </c>
    </row>
    <row collapsed="false" customFormat="false" customHeight="false" hidden="false" ht="12.1" outlineLevel="0" r="23">
      <c r="A23" s="5" t="s">
        <f>=HYPERLINK("https://leilaoonline.net/lote/detalhe/268985", "026")</f>
      </c>
      <c r="B23" s="4" t="s">
        <f>=HYPERLINK("https://leilaoonline.net/lote/detalhe/268985", "veja o vídeo!! TRATOR VALTRA BH 145; ANO 2014 - MOTOR FUNCIONANDO")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91.750,00</t>
        </is>
      </c>
      <c r="F23" s="4" t="inlineStr">
        <is>
          <t>1750.00</t>
        </is>
      </c>
    </row>
    <row collapsed="false" customFormat="false" customHeight="false" hidden="false" ht="12.1" outlineLevel="0" r="24">
      <c r="A24" s="5" t="s">
        <f>=HYPERLINK("https://leilaoonline.net/lote/detalhe/268990", "027")</f>
      </c>
      <c r="B24" s="4" t="s">
        <f>=HYPERLINK("https://leilaoonline.net/lote/detalhe/268990", "veja o vídeo!! TRATOR TOBATA C/ ROTATIVA; SEM ANO DE IDENTIFICAÇÃO - SOMENTE VÍDEO")</f>
      </c>
      <c r="C24" s="4" t="inlineStr">
        <is>
          <t>Não vendido</t>
        </is>
      </c>
      <c r="D24" s="4" t="inlineStr">
        <is>
          <t>6</t>
        </is>
      </c>
      <c r="E24" s="5" t="inlineStr">
        <is>
          <t>5.500,00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=HYPERLINK("https://leilaoonline.net/lote/detalhe/268991", "028")</f>
      </c>
      <c r="B25" s="4" t="s">
        <f>=HYPERLINK("https://leilaoonline.net/lote/detalhe/268991", "TRATOR VALMET 85 ID; ANO 1976 - FUNCIONANDO")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25.500,00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=HYPERLINK("https://leilaoonline.net/lote/detalhe/268983", "029")</f>
      </c>
      <c r="B26" s="4" t="s">
        <f>=HYPERLINK("https://leilaoonline.net/lote/detalhe/268983", "TRATOR VALMET 65 ID; ANO 1981 -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=HYPERLINK("https://leilaoonline.net/lote/detalhe/268987", "030")</f>
      </c>
      <c r="B27" s="4" t="s">
        <f>=HYPERLINK("https://leilaoonline.net/lote/detalhe/268987", "veja o vídeo!! TRATOR MASSEY FERGUSON; ANO 1954; 4 CILINDROS; À DIESEL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=HYPERLINK("https://leilaoonline.net/lote/detalhe/268992", "031")</f>
      </c>
      <c r="B28" s="4" t="s">
        <f>=HYPERLINK("https://leilaoonline.net/lote/detalhe/268992", "TRATOR MASSEY FERGUSON 35X; ANO INDEFINIDO; MOTOR 4CC")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=HYPERLINK("https://leilaoonline.net/lote/detalhe/268988", "032")</f>
      </c>
      <c r="B29" s="4" t="s">
        <f>=HYPERLINK("https://leilaoonline.net/lote/detalhe/268988", "TRATOR FORD; SEM IDENT. DE ANO; À GASOLINA")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3.500,00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=HYPERLINK("https://leilaoonline.net/lote/detalhe/268982", "033")</f>
      </c>
      <c r="B30" s="4" t="s">
        <f>=HYPERLINK("https://leilaoonline.net/lote/detalhe/268982", "TRATOR FORD 4600; ANO 1978 -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=HYPERLINK("https://leilaoonline.net/lote/detalhe/268986", "034")</f>
      </c>
      <c r="B31" s="4" t="s">
        <f>=HYPERLINK("https://leilaoonline.net/lote/detalhe/268986", "MICRO TRATOR AGRALE")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=HYPERLINK("https://leilaoonline.net/lote/detalhe/269953", "035")</f>
      </c>
      <c r="B32" s="4" t="s">
        <f>=HYPERLINK("https://leilaoonline.net/lote/detalhe/269953", "TRATOR 8 BR; SEM PLAQUETA DE IDENT.")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=HYPERLINK("https://leilaoonline.net/lote/detalhe/269954", "036")</f>
      </c>
      <c r="B33" s="4" t="s">
        <f>=HYPERLINK("https://leilaoonline.net/lote/detalhe/269954", "TRATOR VALMET 80 ID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=HYPERLINK("https://leilaoonline.net/lote/detalhe/268981", "040")</f>
      </c>
      <c r="B34" s="4" t="s">
        <f>=HYPERLINK("https://leilaoonline.net/lote/detalhe/268981", "TRANSBORDO PARA GRÃOS; CAP. APROX. 15 TONELADAS; ENGATE RAQUETE; C/ PNEUS DE ALTA FLUTUAÇÃO E BITOLA LARGA")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70.000,00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=HYPERLINK("https://leilaoonline.net/lote/detalhe/268980", "045")</f>
      </c>
      <c r="B35" s="4" t="s">
        <f>=HYPERLINK("https://leilaoonline.net/lote/detalhe/268980", "veja o vídeo!! PÁ CARREGADEIRA DUAC; MODELO 946; ANO 2021; HORÍMETRO 887 - EQUIP. FUNCIONANDO E TRABALHANDO")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100.000,00</t>
        </is>
      </c>
      <c r="F35" s="4" t="inlineStr">
        <is>
          <t>1750.00</t>
        </is>
      </c>
    </row>
    <row collapsed="false" customFormat="false" customHeight="false" hidden="false" ht="12.1" outlineLevel="0" r="36">
      <c r="A36" s="5" t="s">
        <f>=HYPERLINK("https://leilaoonline.net/lote/detalhe/269000", "046")</f>
      </c>
      <c r="B36" s="4" t="s">
        <f>=HYPERLINK("https://leilaoonline.net/lote/detalhe/269000", "veja o vídeo!! PÁ CARREGADEIRA MICHIGAN; MODELO 55C - EQUIP. OPERACIONAL, FUNCIONANDO E TRABALHANDO")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90.000,00</t>
        </is>
      </c>
      <c r="F36" s="4" t="inlineStr">
        <is>
          <t>1750.00</t>
        </is>
      </c>
    </row>
    <row collapsed="false" customFormat="false" customHeight="false" hidden="false" ht="12.1" outlineLevel="0" r="37">
      <c r="A37" s="5" t="s">
        <f>=HYPERLINK("https://leilaoonline.net/lote/detalhe/268995", "050")</f>
      </c>
      <c r="B37" s="4" t="s">
        <f>=HYPERLINK("https://leilaoonline.net/lote/detalhe/268995", "RETROESCAVADEIRA JCB; MODELO 3CX 4X4; ANO 2016; EMPLACADA - FUNCIONANDO - PLACA FINAL 65")</f>
      </c>
      <c r="C37" s="4" t="inlineStr">
        <is>
          <t>Não vendido</t>
        </is>
      </c>
      <c r="D37" s="4" t="inlineStr">
        <is>
          <t>17</t>
        </is>
      </c>
      <c r="E37" s="5" t="inlineStr">
        <is>
          <t>122.500,00</t>
        </is>
      </c>
      <c r="F37" s="4" t="inlineStr">
        <is>
          <t>2500.00</t>
        </is>
      </c>
    </row>
    <row collapsed="false" customFormat="false" customHeight="false" hidden="false" ht="12.1" outlineLevel="0" r="38">
      <c r="A38" s="5" t="s">
        <f>=HYPERLINK("https://leilaoonline.net/lote/detalhe/269004", "055")</f>
      </c>
      <c r="B38" s="4" t="s">
        <f>=HYPERLINK("https://leilaoonline.net/lote/detalhe/269004", "EMPILHADEIRA CLARK; CAP. APROX. 7 TON; À DIESEL; AUTOMÁTICA; MOTOR PERKINS 4CC; SEM IDENT. DE ANO")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30.000,00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=HYPERLINK("https://leilaoonline.net/lote/detalhe/269003", "056")</f>
      </c>
      <c r="B39" s="4" t="s">
        <f>=HYPERLINK("https://leilaoonline.net/lote/detalhe/269003", "veja o vídeo!! EMPILHADEIRA CLARK; 7 TONELADAS; DIESEL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=HYPERLINK("https://leilaoonline.net/lote/detalhe/269005", "057")</f>
      </c>
      <c r="B40" s="4" t="s">
        <f>=HYPERLINK("https://leilaoonline.net/lote/detalhe/269005", "EMPILHADEIRA CLARK C/ CAPACIDADE DE APROX. 7 TON; MOTOR CHEVROLET 6 CILINDROS - FUNC. (NÃO ACOMPANHA CILINDRO DE GÁS)")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24.500,00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=HYPERLINK("https://leilaoonline.net/lote/detalhe/268999", "058")</f>
      </c>
      <c r="B41" s="4" t="s">
        <f>=HYPERLINK("https://leilaoonline.net/lote/detalhe/268999", "veja o vídeo!! ESCAVADEIRA HIDRÁULICA JOHN DEERE; MODELO 160G; ANO 2015 - EQUIP. FUNCIONANDO")</f>
      </c>
      <c r="C41" s="4" t="inlineStr">
        <is>
          <t>Não vendido</t>
        </is>
      </c>
      <c r="D41" s="4" t="inlineStr">
        <is>
          <t>25</t>
        </is>
      </c>
      <c r="E41" s="5" t="inlineStr">
        <is>
          <t>192.000,00</t>
        </is>
      </c>
      <c r="F41" s="4" t="inlineStr">
        <is>
          <t>1750.00</t>
        </is>
      </c>
    </row>
    <row collapsed="false" customFormat="false" customHeight="false" hidden="false" ht="12.1" outlineLevel="0" r="42">
      <c r="A42" s="5" t="s">
        <f>=HYPERLINK("https://leilaoonline.net/lote/detalhe/268998", "059")</f>
      </c>
      <c r="B42" s="4" t="s">
        <f>=HYPERLINK("https://leilaoonline.net/lote/detalhe/268998", "veja o vídeo!! ESCAVADEIRA HIDRÁULICA KOMATSU; MODELO PC 160; ANO 2008; AR CONDICIONADO - EQUIP. OPERACIONAL E TRABALHANDO")</f>
      </c>
      <c r="C42" s="4" t="inlineStr">
        <is>
          <t>Não vendido</t>
        </is>
      </c>
      <c r="D42" s="4" t="inlineStr">
        <is>
          <t>12</t>
        </is>
      </c>
      <c r="E42" s="5" t="inlineStr">
        <is>
          <t>119.250,00</t>
        </is>
      </c>
      <c r="F42" s="4" t="inlineStr">
        <is>
          <t>1750.00</t>
        </is>
      </c>
    </row>
    <row collapsed="false" customFormat="false" customHeight="false" hidden="false" ht="12.1" outlineLevel="0" r="43">
      <c r="A43" s="5" t="s">
        <f>=HYPERLINK("https://leilaoonline.net/lote/detalhe/269006", "060")</f>
      </c>
      <c r="B43" s="4" t="s">
        <f>=HYPERLINK("https://leilaoonline.net/lote/detalhe/269006", "GRANECAR; DIESEL; CAPACIDADE 9 TONELADAS -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=HYPERLINK("https://leilaoonline.net/lote/detalhe/269015", "070")</f>
      </c>
      <c r="B44" s="4" t="s">
        <f>=HYPERLINK("https://leilaoonline.net/lote/detalhe/269015", "CARRETA")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3.000,00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=HYPERLINK("https://leilaoonline.net/lote/detalhe/269013", "073")</f>
      </c>
      <c r="B45" s="4" t="s">
        <f>=HYPERLINK("https://leilaoonline.net/lote/detalhe/269013", "PARAMOTOR ASA SOL FLEXUS M; VITORAZZI; ANO 2019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=HYPERLINK("https://leilaoonline.net/lote/detalhe/269014", "075")</f>
      </c>
      <c r="B46" s="4" t="s">
        <f>=HYPERLINK("https://leilaoonline.net/lote/detalhe/269014", "LOTE COM APROX. 60 ESCADAS EM ALUMÍNIO; C/ 5 DEGRAUS PARA 250KG OU C/ 7 DEGRAUS PARA 150KG")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=HYPERLINK("https://leilaoonline.net/lote/detalhe/269016", "080")</f>
      </c>
      <c r="B47" s="4" t="s">
        <f>=HYPERLINK("https://leilaoonline.net/lote/detalhe/269016", "MOTOR MWM; KD12 (COM REDUTOR)")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3.000,00</t>
        </is>
      </c>
      <c r="F4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2026-08-12T21:57:49.00Z</dcterms:created>
  <dc:creator>Tellks Tecnologia</dc:creator>
  <cp:revision>0</cp:revision>
</cp:coreProperties>
</file>