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=HYPERLINK("https://leilaoonline.net/lote/detalhe/268017", "000")</f>
      </c>
      <c r="B11" s="4" t="s">
        <f>=HYPERLINK("https://leilaoonline.net/lote/detalhe/268017", "Estação de Tratamento de Efluentes (ETE), incluindo Estação Elevatória, Reator Anaeróbio de Fluxo Ascendente (UASB) e Filtro Biológico Percolador (FBP). Capacidade 36m³/dia")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=HYPERLINK("https://leilaoonline.net/lote/detalhe/269319", "001")</f>
      </c>
      <c r="B12" s="4" t="s">
        <f>=HYPERLINK("https://leilaoonline.net/lote/detalhe/269319", "VW GOL TL MBV. FLEX. ANO 2018")</f>
      </c>
      <c r="C12" s="4" t="inlineStr">
        <is>
          <t>Vendido</t>
        </is>
      </c>
      <c r="D12" s="4" t="inlineStr">
        <is>
          <t>34</t>
        </is>
      </c>
      <c r="E12" s="5" t="inlineStr">
        <is>
          <t>29.100,00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=HYPERLINK("https://leilaoonline.net/lote/detalhe/269586", "002")</f>
      </c>
      <c r="B13" s="4" t="s">
        <f>=HYPERLINK("https://leilaoonline.net/lote/detalhe/269586", "TANQUINHO")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=HYPERLINK("https://leilaoonline.net/lote/detalhe/268007", "003")</f>
      </c>
      <c r="B14" s="4" t="s">
        <f>=HYPERLINK("https://leilaoonline.net/lote/detalhe/268007", "03 PALETES, CHAVES PANCADA E CHAVES ESPINHA. MEDIDAS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=HYPERLINK("https://leilaoonline.net/lote/detalhe/268008", "004")</f>
      </c>
      <c r="B15" s="4" t="s">
        <f>=HYPERLINK("https://leilaoonline.net/lote/detalhe/268008", "02 MESAS DE REFEITÓRIO DE BANCO FIXO. 8 LUGARES")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=HYPERLINK("https://leilaoonline.net/lote/detalhe/268006", "007")</f>
      </c>
      <c r="B16" s="4" t="s">
        <f>=HYPERLINK("https://leilaoonline.net/lote/detalhe/268006", "02 ESTUFAS")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=HYPERLINK("https://leilaoonline.net/lote/detalhe/268004", "009")</f>
      </c>
      <c r="B17" s="4" t="s">
        <f>=HYPERLINK("https://leilaoonline.net/lote/detalhe/268004",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=HYPERLINK("https://leilaoonline.net/lote/detalhe/268002", "010")</f>
      </c>
      <c r="B18" s="4" t="s">
        <f>=HYPERLINK("https://leilaoonline.net/lote/detalhe/268002",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=HYPERLINK("https://leilaoonline.net/lote/detalhe/268003", "011")</f>
      </c>
      <c r="B19" s="4" t="s">
        <f>=HYPERLINK("https://leilaoonline.net/lote/detalhe/268003", " CONDULETES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=HYPERLINK("https://leilaoonline.net/lote/detalhe/268005", "012")</f>
      </c>
      <c r="B20" s="4" t="s">
        <f>=HYPERLINK("https://leilaoonline.net/lote/detalhe/268005",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=HYPERLINK("https://leilaoonline.net/lote/detalhe/269587", "024")</f>
      </c>
      <c r="B21" s="4" t="s">
        <f>=HYPERLINK("https://leilaoonline.net/lote/detalhe/269587", " 4 Condensadoras 12000btu, 4 Condensadoras 7000btu, 13 Condensadoras 9000BTU, 20 Evaporadoras para Ar Condicionado (Ref. 973)")</f>
      </c>
      <c r="C21" s="4" t="inlineStr">
        <is>
          <t>Vendido</t>
        </is>
      </c>
      <c r="D21" s="4" t="inlineStr">
        <is>
          <t>15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=HYPERLINK("https://leilaoonline.net/lote/detalhe/268009", "027")</f>
      </c>
      <c r="B22" s="4" t="s">
        <f>=HYPERLINK("https://leilaoonline.net/lote/detalhe/268009", " PERFILADEIRA LOCKFORMER")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=HYPERLINK("https://leilaoonline.net/lote/detalhe/267975", "121")</f>
      </c>
      <c r="B23" s="4" t="s">
        <f>=HYPERLINK("https://leilaoonline.net/lote/detalhe/267975", " CABOS, NOTEBOOKS, CÂMERA, ESTABILIZADORES")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=HYPERLINK("https://leilaoonline.net/lote/detalhe/267965", "139")</f>
      </c>
      <c r="B24" s="4" t="s">
        <f>=HYPERLINK("https://leilaoonline.net/lote/detalhe/267965", " APROX. 33 MICROCOMPUTADORES, 11 MONITORES, 17 TECLADOS E 7 ESTABILIZADORES")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=HYPERLINK("https://leilaoonline.net/lote/detalhe/267983", "143")</f>
      </c>
      <c r="B25" s="4" t="s">
        <f>=HYPERLINK("https://leilaoonline.net/lote/detalhe/267983", " FILTRO DE ÁGUA LOGOS LR 6C")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=HYPERLINK("https://leilaoonline.net/lote/detalhe/267995", "147")</f>
      </c>
      <c r="B26" s="4" t="s">
        <f>=HYPERLINK("https://leilaoonline.net/lote/detalhe/267995", " ESTUFAS PORTÁTEIS")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=HYPERLINK("https://leilaoonline.net/lote/detalhe/268010", "152")</f>
      </c>
      <c r="B27" s="4" t="s">
        <f>=HYPERLINK("https://leilaoonline.net/lote/detalhe/268010", " APROX. 32 RACKS DE INFORMÁTICA (SEM ITENS)")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=HYPERLINK("https://leilaoonline.net/lote/detalhe/267966", "153")</f>
      </c>
      <c r="B28" s="4" t="s">
        <f>=HYPERLINK("https://leilaoonline.net/lote/detalhe/267966", " ELETRODOS DE GRAFITE DIVERSOS")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=HYPERLINK("https://leilaoonline.net/lote/detalhe/267974", "154")</f>
      </c>
      <c r="B29" s="4" t="s">
        <f>=HYPERLINK("https://leilaoonline.net/lote/detalhe/267974", " 3 LUMINÁRIAS DE EMERGÊNCIA, 20 LUMINÁRIAS P/ LÂMPADA FLUORESCENTE")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175,00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=HYPERLINK("https://leilaoonline.net/lote/detalhe/267986", "156")</f>
      </c>
      <c r="B30" s="4" t="s">
        <f>=HYPERLINK("https://leilaoonline.net/lote/detalhe/267986", " DISPENSERS DE SABONETE (SEM USO) E TOALHEIROS DIVERSOS")</f>
      </c>
      <c r="C30" s="4" t="inlineStr">
        <is>
          <t>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=HYPERLINK("https://leilaoonline.net/lote/detalhe/267987", "158")</f>
      </c>
      <c r="B31" s="4" t="s">
        <f>=HYPERLINK("https://leilaoonline.net/lote/detalhe/267987", " 2 ESTUFAS")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=HYPERLINK("https://leilaoonline.net/lote/detalhe/267980", "159")</f>
      </c>
      <c r="B32" s="4" t="s">
        <f>=HYPERLINK("https://leilaoonline.net/lote/detalhe/267980", " 2 ESTUFAS")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=HYPERLINK("https://leilaoonline.net/lote/detalhe/267977", "160")</f>
      </c>
      <c r="B33" s="4" t="s">
        <f>=HYPERLINK("https://leilaoonline.net/lote/detalhe/267977", " 2 ESTUFAS")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=HYPERLINK("https://leilaoonline.net/lote/detalhe/267996", "161")</f>
      </c>
      <c r="B34" s="4" t="s">
        <f>=HYPERLINK("https://leilaoonline.net/lote/detalhe/267996", " 2 ESTUFAS")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=HYPERLINK("https://leilaoonline.net/lote/detalhe/267984", "162")</f>
      </c>
      <c r="B35" s="4" t="s">
        <f>=HYPERLINK("https://leilaoonline.net/lote/detalhe/267984", " 2 ESTUFAS")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=HYPERLINK("https://leilaoonline.net/lote/detalhe/267972", "163")</f>
      </c>
      <c r="B36" s="4" t="s">
        <f>=HYPERLINK("https://leilaoonline.net/lote/detalhe/267972", " 2 ESTUFAS")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=HYPERLINK("https://leilaoonline.net/lote/detalhe/267994", "164")</f>
      </c>
      <c r="B37" s="4" t="s">
        <f>=HYPERLINK("https://leilaoonline.net/lote/detalhe/267994", " 2 ESTUFAS")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=HYPERLINK("https://leilaoonline.net/lote/detalhe/267979", "165")</f>
      </c>
      <c r="B38" s="4" t="s">
        <f>=HYPERLINK("https://leilaoonline.net/lote/detalhe/267979", " 2 ESTUFAS")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=HYPERLINK("https://leilaoonline.net/lote/detalhe/267968", "166")</f>
      </c>
      <c r="B39" s="4" t="s">
        <f>=HYPERLINK("https://leilaoonline.net/lote/detalhe/267968", " 2 ESTUFAS")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=HYPERLINK("https://leilaoonline.net/lote/detalhe/267982", "167")</f>
      </c>
      <c r="B40" s="4" t="s">
        <f>=HYPERLINK("https://leilaoonline.net/lote/detalhe/267982", " 2 ESTUFAS")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=HYPERLINK("https://leilaoonline.net/lote/detalhe/267999", "169")</f>
      </c>
      <c r="B41" s="4" t="s">
        <f>=HYPERLINK("https://leilaoonline.net/lote/detalhe/267999", " 2 ESTUFAS")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=HYPERLINK("https://leilaoonline.net/lote/detalhe/267991", "170")</f>
      </c>
      <c r="B42" s="4" t="s">
        <f>=HYPERLINK("https://leilaoonline.net/lote/detalhe/267991", " 2 ESTUFAS")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=HYPERLINK("https://leilaoonline.net/lote/detalhe/267988", "171")</f>
      </c>
      <c r="B43" s="4" t="s">
        <f>=HYPERLINK("https://leilaoonline.net/lote/detalhe/267988", " 2 ESTUFAS")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=HYPERLINK("https://leilaoonline.net/lote/detalhe/267967", "172")</f>
      </c>
      <c r="B44" s="4" t="s">
        <f>=HYPERLINK("https://leilaoonline.net/lote/detalhe/267967", " 2 ESTUFAS")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=HYPERLINK("https://leilaoonline.net/lote/detalhe/267989", "173")</f>
      </c>
      <c r="B45" s="4" t="s">
        <f>=HYPERLINK("https://leilaoonline.net/lote/detalhe/267989", " 2 ESTUFAS")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=HYPERLINK("https://leilaoonline.net/lote/detalhe/267985", "174")</f>
      </c>
      <c r="B46" s="4" t="s">
        <f>=HYPERLINK("https://leilaoonline.net/lote/detalhe/267985", " 2 ESTUFAS")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=HYPERLINK("https://leilaoonline.net/lote/detalhe/267998", "175")</f>
      </c>
      <c r="B47" s="4" t="s">
        <f>=HYPERLINK("https://leilaoonline.net/lote/detalhe/267998", " 2 ESTUFAS")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=HYPERLINK("https://leilaoonline.net/lote/detalhe/267997", "176")</f>
      </c>
      <c r="B48" s="4" t="s">
        <f>=HYPERLINK("https://leilaoonline.net/lote/detalhe/267997", " 2 ESTUFAS")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=HYPERLINK("https://leilaoonline.net/lote/detalhe/267969", "177")</f>
      </c>
      <c r="B49" s="4" t="s">
        <f>=HYPERLINK("https://leilaoonline.net/lote/detalhe/267969", " 2 ESTUFAS")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=HYPERLINK("https://leilaoonline.net/lote/detalhe/267971", "178")</f>
      </c>
      <c r="B50" s="4" t="s">
        <f>=HYPERLINK("https://leilaoonline.net/lote/detalhe/267971", " 2 ESTUFAS")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=HYPERLINK("https://leilaoonline.net/lote/detalhe/267993", "179")</f>
      </c>
      <c r="B51" s="4" t="s">
        <f>=HYPERLINK("https://leilaoonline.net/lote/detalhe/267993", " 2 ESTUFAS")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=HYPERLINK("https://leilaoonline.net/lote/detalhe/268000", "181")</f>
      </c>
      <c r="B52" s="4" t="s">
        <f>=HYPERLINK("https://leilaoonline.net/lote/detalhe/268000", " MATERIAS ELÉTRICOS DIVERSOS")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=HYPERLINK("https://leilaoonline.net/lote/detalhe/268001", "183")</f>
      </c>
      <c r="B53" s="4" t="s">
        <f>=HYPERLINK("https://leilaoonline.net/lote/detalhe/268001", " APROX. 45 CADEIRAS GIRATÓRIAS S/ BRAÇO; APROX. 23 CADEIRAS GIRATÓRIAS C/ BRAÇO")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=HYPERLINK("https://leilaoonline.net/lote/detalhe/267990", "184")</f>
      </c>
      <c r="B54" s="4" t="s">
        <f>=HYPERLINK("https://leilaoonline.net/lote/detalhe/267990", " APROX. 9 CADEIRAS FIXAS C/ BRAÇO; APROX. 45 CADEIRAS FIXAS S/ BRAÇO; APROX. 35 CADEIRAS TIPO UNIVERSITÁRIA")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=HYPERLINK("https://leilaoonline.net/lote/detalhe/267973", "195")</f>
      </c>
      <c r="B55" s="4" t="s">
        <f>=HYPERLINK("https://leilaoonline.net/lote/detalhe/267973", " 8 BEBEDOUROS INOX 200L E 1 BEBEDOURO INOX 100L")</f>
      </c>
      <c r="C55" s="4" t="inlineStr">
        <is>
          <t>Vendido</t>
        </is>
      </c>
      <c r="D55" s="4" t="inlineStr">
        <is>
          <t>2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=HYPERLINK("https://leilaoonline.net/lote/detalhe/267981", "196")</f>
      </c>
      <c r="B56" s="4" t="s">
        <f>=HYPERLINK("https://leilaoonline.net/lote/detalhe/267981", " 4 BEBEDOUROS INOX 200L E 6 BEBEDOURO INOX 100L")</f>
      </c>
      <c r="C56" s="4" t="inlineStr">
        <is>
          <t>Vendido</t>
        </is>
      </c>
      <c r="D56" s="4" t="inlineStr">
        <is>
          <t>2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=HYPERLINK("https://leilaoonline.net/lote/detalhe/267970", "198")</f>
      </c>
      <c r="B57" s="4" t="s">
        <f>=HYPERLINK("https://leilaoonline.net/lote/detalhe/267970", " 12 ARMÁRIOS EM MADEIRA 2 PORTAS, 2 ARMÁRIOS METÁLICO P/ AMBULATÓRIO E 1 ARMÁRIO DE COZINHA EM MADEIRA")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=HYPERLINK("https://leilaoonline.net/lote/detalhe/267992", "204")</f>
      </c>
      <c r="B58" s="4" t="s">
        <f>=HYPERLINK("https://leilaoonline.net/lote/detalhe/267992", " 1 TERMOHIGRÔMETRO, 5 TERMÔMETROS DIGITAL, 13 CONTROLES DIGITAL, 2 FONTES DE INSTRUMENTAÇÃO")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=HYPERLINK("https://leilaoonline.net/lote/detalhe/267976", "207")</f>
      </c>
      <c r="B59" s="4" t="s">
        <f>=HYPERLINK("https://leilaoonline.net/lote/detalhe/267976", " 6 GABARITOS DE SOLDA HI-LOW, 1 CALIBRE SOLDA, 1 PAQUÍMETRO, 1 NÍVEL DIGITAL, 2 NÍVEIS ANALÓGICOS, 7 TRENAS, 1 ENCADERNADORA, 1 TERMÔMETRO DIGITAL C/ SONDA, 1 RELÓGIO COMPARADOR, 1 CALIBRADOR DE FOLGA, 1 PENTE DE ROSCA")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=HYPERLINK("https://leilaoonline.net/lote/detalhe/268022", "208")</f>
      </c>
      <c r="B60" s="4" t="s">
        <f>=HYPERLINK("https://leilaoonline.net/lote/detalhe/268022", "ETIQUETADORA HELLERMANN")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=HYPERLINK("https://leilaoonline.net/lote/detalhe/267978", "219")</f>
      </c>
      <c r="B61" s="4" t="s">
        <f>=HYPERLINK("https://leilaoonline.net/lote/detalhe/267978", " 1 ARMÁRIO-ESTUFA (ADAPTADO) E 1 ESTUFA DE MANUTENÇÃO")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=HYPERLINK("https://leilaoonline.net/lote/detalhe/268442", "224")</f>
      </c>
      <c r="B62" s="4" t="s">
        <f>=HYPERLINK("https://leilaoonline.net/lote/detalhe/268442", "Lote com 2 Compressores de Ar SCHULZ BRAVO CSL 20/200 220V (Ref. 224)")</f>
      </c>
      <c r="C62" s="4" t="inlineStr">
        <is>
          <t>Vendido</t>
        </is>
      </c>
      <c r="D62" s="4" t="inlineStr">
        <is>
          <t>15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=HYPERLINK("https://leilaoonline.net/lote/detalhe/268011", "965")</f>
      </c>
      <c r="B63" s="4" t="s">
        <f>=HYPERLINK("https://leilaoonline.net/lote/detalhe/268011", "1 Aquário vidro 33Lx1,50x75Alt c/ bancada + 2 Armários de Madeira Baixo 1 Bomba e acessórios  (Ref. 965)")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=HYPERLINK("https://leilaoonline.net/lote/detalhe/268012", "966")</f>
      </c>
      <c r="B64" s="4" t="s">
        <f>=HYPERLINK("https://leilaoonline.net/lote/detalhe/268012", "Aprox. 76 itens de vestiário/escritório: 41 armários aço, 2 armários de madeira, 4 arquivos, 1 cadeira giratória c/braço, 27 Caixas ferramentas vazias de aço, 1 Espelho, 2 Sofás 3 lugares (Ref. 966)")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=HYPERLINK("https://leilaoonline.net/lote/detalhe/268013", "968")</f>
      </c>
      <c r="B65" s="4" t="s">
        <f>=HYPERLINK("https://leilaoonline.net/lote/detalhe/268013", "02 Mesa de pebolim tamanho oficial (Ref. 968)")</f>
      </c>
      <c r="C65" s="4" t="inlineStr">
        <is>
          <t>Vendido</t>
        </is>
      </c>
      <c r="D65" s="4" t="inlineStr">
        <is>
          <t>1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=HYPERLINK("https://leilaoonline.net/lote/detalhe/268014", "972")</f>
      </c>
      <c r="B66" s="4" t="s">
        <f>=HYPERLINK("https://leilaoonline.net/lote/detalhe/268014", " 1 Bebedouro Elétrico Garrafão 110V, 1 Freezer 309L 220V, 1 Lavadoura Louça 380W, 1 Máquina de Gelo 220V, 1 Suporte Galão, 1 Tanquinho Lavar Roupa 10kg (Ref. 972)")</f>
      </c>
      <c r="C66" s="4" t="inlineStr">
        <is>
          <t>Vendido</t>
        </is>
      </c>
      <c r="D66" s="4" t="inlineStr">
        <is>
          <t>7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=HYPERLINK("https://leilaoonline.net/lote/detalhe/268015", "977")</f>
      </c>
      <c r="B67" s="4" t="s">
        <f>=HYPERLINK("https://leilaoonline.net/lote/detalhe/268015", " 1 Mesa de Reunião retangular, 4 Mesas De refeitório 8 lugares fixos. (Ref. 977)")</f>
      </c>
      <c r="C67" s="4" t="inlineStr">
        <is>
          <t>Vendido</t>
        </is>
      </c>
      <c r="D67" s="4" t="inlineStr">
        <is>
          <t>1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=HYPERLINK("https://leilaoonline.net/lote/detalhe/268016", "978")</f>
      </c>
      <c r="B68" s="4" t="s">
        <f>=HYPERLINK("https://leilaoonline.net/lote/detalhe/268016", "Aprox. 14 UN Condensadora 12000BTU, 2 UN condensadora 18000 BTU, 5 UN Condensadora 24000BTU, 21 UN Condensadora 9000BTU 35 Unidades Evaporadora Diversas (Ref. 978)")</f>
      </c>
      <c r="C68" s="4" t="inlineStr">
        <is>
          <t>Vendido</t>
        </is>
      </c>
      <c r="D68" s="4" t="inlineStr">
        <is>
          <t>1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=HYPERLINK("https://leilaoonline.net/lote/detalhe/268018", "980")</f>
      </c>
      <c r="B69" s="4" t="s">
        <f>=HYPERLINK("https://leilaoonline.net/lote/detalhe/268018", "Aprox. 29 Condensadoras (Marcas Diversas WALL YORK, Carrier, Springer, GREE, ELGIN, RHEEM e WESTINGHOUSE), 2 Cortina de AR, 45 Evaporadoras, 1 Exaustor 500mm 220V, 207 suportes Para Evaporadoras (Ref. 980)")</f>
      </c>
      <c r="C69" s="4" t="inlineStr">
        <is>
          <t>Vendido</t>
        </is>
      </c>
      <c r="D69" s="4" t="inlineStr">
        <is>
          <t>40</t>
        </is>
      </c>
      <c r="E69" s="5" t="inlineStr">
        <is>
          <t>15.750,00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=HYPERLINK("https://leilaoonline.net/lote/detalhe/268019", "981")</f>
      </c>
      <c r="B70" s="4" t="s">
        <f>=HYPERLINK("https://leilaoonline.net/lote/detalhe/268019", "5PÇ Geradores Combustão 1PÇ Carrinho de transferência de Óleo (Ref. 981)")</f>
      </c>
      <c r="C70" s="4" t="inlineStr">
        <is>
          <t>Vendido</t>
        </is>
      </c>
      <c r="D70" s="4" t="inlineStr">
        <is>
          <t>2</t>
        </is>
      </c>
      <c r="E70" s="5" t="inlineStr">
        <is>
          <t>4.500,00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=HYPERLINK("https://leilaoonline.net/lote/detalhe/268020", "987")</f>
      </c>
      <c r="B71" s="4" t="s">
        <f>=HYPERLINK("https://leilaoonline.net/lote/detalhe/268020", "Aprox. 59 Estufas p/ eletrodo Portátil (Ref. 987)")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=HYPERLINK("https://leilaoonline.net/lote/detalhe/268021", "988")</f>
      </c>
      <c r="B72" s="4" t="s">
        <f>=HYPERLINK("https://leilaoonline.net/lote/detalhe/268021", "1 Aparador cuba para bebedouro 2M, 11 Bebedouro 100 e 200L, 10 Bebedouro Pressão 220V, 1 Jogo de torneiras de pressão (5pçs).(Ref. 988)")</f>
      </c>
      <c r="C72" s="4" t="inlineStr">
        <is>
          <t>Vendido</t>
        </is>
      </c>
      <c r="D72" s="4" t="inlineStr">
        <is>
          <t>3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=HYPERLINK("https://leilaoonline.net/lote/detalhe/268023", "991")</f>
      </c>
      <c r="B73" s="4" t="s">
        <f>=HYPERLINK("https://leilaoonline.net/lote/detalhe/268023", "Lote com aproximadamente 69 Rádios, 46 Fontes, 41 Baterias, 1 Base, 14 Celulares C332 (Ref. 991)")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=HYPERLINK("https://leilaoonline.net/lote/detalhe/268024", "992")</f>
      </c>
      <c r="B74" s="4" t="s">
        <f>=HYPERLINK("https://leilaoonline.net/lote/detalhe/268024", "Lote com 2 Armários Guarda Roupa, 2 Estantes de Aço, 1 Prateleira Almoxarifado Pesada Montada de 8pçs (4 pés,4 bandejas). (Ref. 992)")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=HYPERLINK("https://leilaoonline.net/lote/detalhe/268025", "993")</f>
      </c>
      <c r="B75" s="4" t="s">
        <f>=HYPERLINK("https://leilaoonline.net/lote/detalhe/268025", "Lote com 3 Armários de Aço Guarda Roupa 16 Vãos (com defeitos) (Ref. 993)")</f>
      </c>
      <c r="C75" s="4" t="inlineStr">
        <is>
          <t>Vendido</t>
        </is>
      </c>
      <c r="D75" s="4" t="inlineStr">
        <is>
          <t>1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=HYPERLINK("https://leilaoonline.net/lote/detalhe/268026", "994")</f>
      </c>
      <c r="B76" s="4" t="s">
        <f>=HYPERLINK("https://leilaoonline.net/lote/detalhe/268026", "Lote com aprox. 97 itens: Instrumentos (Audiômetro / Bomba Dosadora / Mala Wallace) e Materiais de Escritório Diversos (Ref. 994)")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=HYPERLINK("https://leilaoonline.net/lote/detalhe/268027", "997")</f>
      </c>
      <c r="B77" s="4" t="s">
        <f>=HYPERLINK("https://leilaoonline.net/lote/detalhe/268027", "Unidades aproximadas de: WalkTalks, antenas, fontes, baterias e mais (Ref. 997)")</f>
      </c>
      <c r="C77" s="4" t="inlineStr">
        <is>
          <t>Vendido</t>
        </is>
      </c>
      <c r="D77" s="4" t="inlineStr">
        <is>
          <t>1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=HYPERLINK("https://leilaoonline.net/lote/detalhe/268127", "998")</f>
      </c>
      <c r="B78" s="4" t="s">
        <f>=HYPERLINK("https://leilaoonline.net/lote/detalhe/268127", " Lote com 11PÇ Plastificadoras 2 PÇ Maquina SMARTNET, 1PÇ Guilhotina, 3 Perfurador Folhas (Ref. 998)")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=HYPERLINK("https://leilaoonline.net/lote/detalhe/268125", "999")</f>
      </c>
      <c r="B79" s="4" t="s">
        <f>=HYPERLINK("https://leilaoonline.net/lote/detalhe/268125", " Lote com aprox. 81 itens EPIS e Acessórios de Içamento de Carga (106Pç Máscara de Solda, 6Pç Cintas, 2 Botinas PVC, 3PÇ Manilhas)(Ref. 999)")</f>
      </c>
      <c r="C79" s="4" t="inlineStr">
        <is>
          <t>Vendido</t>
        </is>
      </c>
      <c r="D79" s="4" t="inlineStr">
        <is>
          <t>2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=HYPERLINK("https://leilaoonline.net/lote/detalhe/268126", "1000")</f>
      </c>
      <c r="B80" s="4" t="s">
        <f>=HYPERLINK("https://leilaoonline.net/lote/detalhe/268126", " 2 Condensadoras 36000BTU 1 Condensador 48000BTU 3 Exaustor (Sucata)(Ref. 1000)")</f>
      </c>
      <c r="C80" s="4" t="inlineStr">
        <is>
          <t>Vendido</t>
        </is>
      </c>
      <c r="D80" s="4" t="inlineStr">
        <is>
          <t>3</t>
        </is>
      </c>
      <c r="E80" s="5" t="inlineStr">
        <is>
          <t>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=HYPERLINK("https://leilaoonline.net/lote/detalhe/268131", "1001")</f>
      </c>
      <c r="B81" s="4" t="s">
        <f>=HYPERLINK("https://leilaoonline.net/lote/detalhe/268131", " Aprox. 49 Relógios de Ponto Orion 6 (Ref. 1001)")</f>
      </c>
      <c r="C81" s="4" t="inlineStr">
        <is>
          <t>Vendido</t>
        </is>
      </c>
      <c r="D81" s="4" t="inlineStr">
        <is>
          <t>7</t>
        </is>
      </c>
      <c r="E81" s="5" t="inlineStr">
        <is>
          <t>1.400,00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=HYPERLINK("https://leilaoonline.net/lote/detalhe/268130", "1002")</f>
      </c>
      <c r="B82" s="4" t="s">
        <f>=HYPERLINK("https://leilaoonline.net/lote/detalhe/268130", " Aprox. 37 Relógios de Ponto Orion e Prisma, 4 Controladores de Acesso, 96 Baterias p/ orion 6 (Ref. 1002)")</f>
      </c>
      <c r="C82" s="4" t="inlineStr">
        <is>
          <t>Vendido</t>
        </is>
      </c>
      <c r="D82" s="4" t="inlineStr">
        <is>
          <t>7</t>
        </is>
      </c>
      <c r="E82" s="5" t="inlineStr">
        <is>
          <t>1.400,00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=HYPERLINK("https://leilaoonline.net/lote/detalhe/268129", "1003")</f>
      </c>
      <c r="B83" s="4" t="s">
        <f>=HYPERLINK("https://leilaoonline.net/lote/detalhe/268129", " Aprox. 76 Relógios de ponto modelos Primme, 3 Relógios modelo Prisma (Ref. 1003)")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=HYPERLINK("https://leilaoonline.net/lote/detalhe/268128", "1004")</f>
      </c>
      <c r="B84" s="4" t="s">
        <f>=HYPERLINK("https://leilaoonline.net/lote/detalhe/268128", " Lote 4 itens: 2 Antenas Internet, 2 Baterias 30KVA para servidor informática  (Ref. 1004)")</f>
      </c>
      <c r="C84" s="4" t="inlineStr">
        <is>
          <t>Vendido</t>
        </is>
      </c>
      <c r="D84" s="4" t="inlineStr">
        <is>
          <t>6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=HYPERLINK("https://leilaoonline.net/lote/detalhe/268133", "1005")</f>
      </c>
      <c r="B85" s="4" t="s">
        <f>=HYPERLINK("https://leilaoonline.net/lote/detalhe/268133", "Aproximadamente 76 Instrumentos Diversos")</f>
      </c>
      <c r="C85" s="4" t="inlineStr">
        <is>
          <t>Vendido</t>
        </is>
      </c>
      <c r="D85" s="4" t="inlineStr">
        <is>
          <t>3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=HYPERLINK("https://leilaoonline.net/lote/detalhe/268159", "1006")</f>
      </c>
      <c r="B86" s="4" t="s">
        <f>=HYPERLINK("https://leilaoonline.net/lote/detalhe/268159", "3 Trava quedas Hercules 10M e 1 Cinturão Hercules com Talabarte Y")</f>
      </c>
      <c r="C86" s="4" t="inlineStr">
        <is>
          <t>Vendido</t>
        </is>
      </c>
      <c r="D86" s="4" t="inlineStr">
        <is>
          <t>5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=HYPERLINK("https://leilaoonline.net/lote/detalhe/268413", "1007")</f>
      </c>
      <c r="B87" s="4" t="s">
        <f>=HYPERLINK("https://leilaoonline.net/lote/detalhe/268413", " Lote com Aprox. 37 Trenas (c/avarias) , 4 Válvulas (funcionando), 3 Esquadros 1 Descascador de Cabo (Ref. 1007)")</f>
      </c>
      <c r="C87" s="4" t="inlineStr">
        <is>
          <t>Vendido</t>
        </is>
      </c>
      <c r="D87" s="4" t="inlineStr">
        <is>
          <t>2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=HYPERLINK("https://leilaoonline.net/lote/detalhe/268414", "1008")</f>
      </c>
      <c r="B88" s="4" t="s">
        <f>=HYPERLINK("https://leilaoonline.net/lote/detalhe/268414", " Lote com 6Pç Nível de Precisão diversos modelos (Ref. 1008)")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=HYPERLINK("https://leilaoonline.net/lote/detalhe/268415", "1009")</f>
      </c>
      <c r="B89" s="4" t="s">
        <f>=HYPERLINK("https://leilaoonline.net/lote/detalhe/268415", " Lote com 12 Instrumentos elétrica  (Agenda, Calibradores CAPPO 10 PLUS e outros )(Ref. 1009)")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=HYPERLINK("https://leilaoonline.net/lote/detalhe/268416", "1010")</f>
      </c>
      <c r="B90" s="4" t="s">
        <f>=HYPERLINK("https://leilaoonline.net/lote/detalhe/268416", " Lote com aproximadamente 16 itens Dinamômetros (c/avarias), Manômetros de Teste Hidrostatico (Ref. 1010)")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=HYPERLINK("https://leilaoonline.net/lote/detalhe/268417", "1011")</f>
      </c>
      <c r="B91" s="4" t="s">
        <f>=HYPERLINK("https://leilaoonline.net/lote/detalhe/268417", " Lote de Correias dentadas e Fita espuma para telhado (Ref. 1011)")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=HYPERLINK("https://leilaoonline.net/lote/detalhe/268418", "1012")</f>
      </c>
      <c r="B92" s="4" t="s">
        <f>=HYPERLINK("https://leilaoonline.net/lote/detalhe/268418", " Aproximadamente 1.060 M de Cabo de Aço, 2 Jogo de olhal com Gancho, 9 Aranhas para Cabo de Aço (Ref. 1012)")</f>
      </c>
      <c r="C92" s="4" t="inlineStr">
        <is>
          <t>Vendido</t>
        </is>
      </c>
      <c r="D92" s="4" t="inlineStr">
        <is>
          <t>4</t>
        </is>
      </c>
      <c r="E92" s="5" t="inlineStr">
        <is>
          <t>950,00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=HYPERLINK("https://leilaoonline.net/lote/detalhe/268419", "1013")</f>
      </c>
      <c r="B93" s="4" t="s">
        <f>=HYPERLINK("https://leilaoonline.net/lote/detalhe/268419", " Lote com Aprox. 41 Garrafas térmicas usadas, 8 Caixas Hot Box 145 p/ Marmita, 1 Tonel PVC 50L (Ref. 1013)")</f>
      </c>
      <c r="C93" s="4" t="inlineStr">
        <is>
          <t>Vendido</t>
        </is>
      </c>
      <c r="D93" s="4" t="inlineStr">
        <is>
          <t>8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=HYPERLINK("https://leilaoonline.net/lote/detalhe/268434", "1014")</f>
      </c>
      <c r="B94" s="4" t="s">
        <f>=HYPERLINK("https://leilaoonline.net/lote/detalhe/268434", "Lote com Aprox. 121 itens ( Aprox. 100 Esquadros carpinteiro 30mm, 4 Tesouras de Bancada, 1 Pega Chapa, 2 Cardam, 1 Curvadora de Tubo Elétrica, 1 Chave de desalinhamento, 2 Baldes ferro)(Ref. 1014)")</f>
      </c>
      <c r="C94" s="4" t="inlineStr">
        <is>
          <t>Vendido</t>
        </is>
      </c>
      <c r="D94" s="4" t="inlineStr">
        <is>
          <t>6</t>
        </is>
      </c>
      <c r="E94" s="5" t="inlineStr">
        <is>
          <t>1.250,00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=HYPERLINK("https://leilaoonline.net/lote/detalhe/268959", "1015")</f>
      </c>
      <c r="B95" s="4" t="s">
        <f>=HYPERLINK("https://leilaoonline.net/lote/detalhe/268959", "Lote com 38 Álcool em Gel 5L (vencidos) 2 Agente de limpeza Inox Tubulação(Ref. 1015)")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=HYPERLINK("https://leilaoonline.net/lote/detalhe/268960", "1016")</f>
      </c>
      <c r="B96" s="4" t="s">
        <f>=HYPERLINK("https://leilaoonline.net/lote/detalhe/268960", "Lote com aprox. 548Kg de Consumiveis de Solda (Varetas e Eletrodos em embalagens abertas) + 2 Blusão de raspa 4 + Suporte Arame Mig(Ref. 1016)")</f>
      </c>
      <c r="C96" s="4" t="inlineStr">
        <is>
          <t>Vendido</t>
        </is>
      </c>
      <c r="D96" s="4" t="inlineStr">
        <is>
          <t>23</t>
        </is>
      </c>
      <c r="E96" s="5" t="inlineStr">
        <is>
          <t>3.950,00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=HYPERLINK("https://leilaoonline.net/lote/detalhe/268961", "1017")</f>
      </c>
      <c r="B97" s="4" t="s">
        <f>=HYPERLINK("https://leilaoonline.net/lote/detalhe/268961", "Lote com 10 Cilindros hidraulicos, 14 Bombas Hidraulicas, 1 Braço Hidraulico, 3 Suportes Olhal(Ref. 1017)")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=HYPERLINK("https://leilaoonline.net/lote/detalhe/269309", "1018")</f>
      </c>
      <c r="B98" s="4" t="s">
        <f>=HYPERLINK("https://leilaoonline.net/lote/detalhe/269309", "1 Bebedouro pressão 220V (funcionando), 1 Fogão 5 Bocas (Funcionando), Botijão gás 13kg (vazios)(Ref. 1018)")</f>
      </c>
      <c r="C98" s="4" t="inlineStr">
        <is>
          <t>Vendido</t>
        </is>
      </c>
      <c r="D98" s="4" t="inlineStr">
        <is>
          <t>2</t>
        </is>
      </c>
      <c r="E98" s="5" t="inlineStr">
        <is>
          <t>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=HYPERLINK("https://leilaoonline.net/lote/detalhe/269312", "1019")</f>
      </c>
      <c r="B99" s="4" t="s">
        <f>=HYPERLINK("https://leilaoonline.net/lote/detalhe/269312", "Lote com aprox. 17 Ferramentas Chumbo e Bronze (marreta e martelo) e Aprox. 127 Ferramentas Civil comum (Pá, Enxada, Marreta, Martelo, Alicate, Carrinho)(Ref. 1019)")</f>
      </c>
      <c r="C99" s="4" t="inlineStr">
        <is>
          <t>Vendido</t>
        </is>
      </c>
      <c r="D99" s="4" t="inlineStr">
        <is>
          <t>11</t>
        </is>
      </c>
      <c r="E99" s="5" t="inlineStr">
        <is>
          <t>750,00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=HYPERLINK("https://leilaoonline.net/lote/detalhe/269313", "1020")</f>
      </c>
      <c r="B100" s="4" t="s">
        <f>=HYPERLINK("https://leilaoonline.net/lote/detalhe/269313", "Aprox. 827 Chaves Combinada Marcas Diversas GEDORE, TRAMONTINA, Cromo Vanadium (Ref. 1020)")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2.450,00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=HYPERLINK("https://leilaoonline.net/lote/detalhe/269320", "1021")</f>
      </c>
      <c r="B101" s="4" t="s">
        <f>=HYPERLINK("https://leilaoonline.net/lote/detalhe/269320", "Aprox. 194 Chaves 2 Bocas Fixas Marca Diversas (GEDORE, TRAMONTINA, Cromo Vanadium (Ref. 1021)")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=HYPERLINK("https://leilaoonline.net/lote/detalhe/269626", "1022")</f>
      </c>
      <c r="B102" s="4" t="s">
        <f>=HYPERLINK("https://leilaoonline.net/lote/detalhe/269626", "Lote com aproximadamente 305 chaves")</f>
      </c>
      <c r="C102" s="4" t="inlineStr">
        <is>
          <t>Vendido</t>
        </is>
      </c>
      <c r="D102" s="4" t="inlineStr">
        <is>
          <t>18</t>
        </is>
      </c>
      <c r="E102" s="5" t="inlineStr">
        <is>
          <t>1.050,00</t>
        </is>
      </c>
      <c r="F1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2026-07-02T23:30:31.00Z</dcterms:created>
  <dc:creator>Tellks Tecnologia</dc:creator>
  <cp:revision>0</cp:revision>
</cp:coreProperties>
</file>