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CONTAINER, MOTORES, EQUIPAMENTOS, PRATELEIRAS, MOINHO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=HYPERLINK("https://leilaoonline.net/lote/detalhe/265959", "000")</f>
      </c>
      <c r="B11" s="4" t="s">
        <f>=HYPERLINK("https://leilaoonline.net/lote/detalhe/265959", " VW/FUSCA 1300 ANO 1980/1980 – COR BEGE – GASOLINA – DOCUMENTO OK.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10.000,00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=HYPERLINK("https://leilaoonline.net/lote/detalhe/266919", "001")</f>
      </c>
      <c r="B12" s="4" t="s">
        <f>=HYPERLINK("https://leilaoonline.net/lote/detalhe/266919", "[ VÍDEO ][ LANCES POR KG ] APROX. 90 TONELADAS DE ESPUMA NOVA. (SENDO ENTREGA DE 15 T POR MÊS). DENSIDADE 40 KG/m³. SEM IMPUREZAS. TRITURADA. REVESTIDO COM TECIDO / CORVIM")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2,00</t>
        </is>
      </c>
      <c r="F12" s="4" t="inlineStr">
        <is>
          <t>0.10</t>
        </is>
      </c>
    </row>
    <row collapsed="false" customFormat="false" customHeight="false" hidden="false" ht="12.1" outlineLevel="0" r="13">
      <c r="A13" s="5" t="s">
        <f>=HYPERLINK("https://leilaoonline.net/lote/detalhe/265962", "004")</f>
      </c>
      <c r="B13" s="4" t="s">
        <f>=HYPERLINK("https://leilaoonline.net/lote/detalhe/265962", " Cortina de ar. Comprimento 1 metro , 4 peças modelo 3010")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=HYPERLINK("https://leilaoonline.net/lote/detalhe/265961", "005")</f>
      </c>
      <c r="B14" s="4" t="s">
        <f>=HYPERLINK("https://leilaoonline.net/lote/detalhe/265961", " 3 un. Queimadores")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=HYPERLINK("https://leilaoonline.net/lote/detalhe/265960", "006")</f>
      </c>
      <c r="B15" s="4" t="s">
        <f>=HYPERLINK("https://leilaoonline.net/lote/detalhe/265960", " Pistão hidráulico. Diâmetro do eixo 50mm x diâmetro da camisa 110 mm x comprimento 1420 mm")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=HYPERLINK("https://leilaoonline.net/lote/detalhe/266032", "009")</f>
      </c>
      <c r="B16" s="4" t="s">
        <f>=HYPERLINK("https://leilaoonline.net/lote/detalhe/266032", "DISJUNTOR MARCA SCHNEIDER MODELO NW 20H1")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=HYPERLINK("https://leilaoonline.net/lote/detalhe/265965", "010")</f>
      </c>
      <c r="B17" s="4" t="s">
        <f>=HYPERLINK("https://leilaoonline.net/lote/detalhe/265965", " Parafusos Aprox 1000 kg. Diâmetro 10 mm x 25 mm de comprimento")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1.800,00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=HYPERLINK("https://leilaoonline.net/lote/detalhe/265963", "011")</f>
      </c>
      <c r="B18" s="4" t="s">
        <f>=HYPERLINK("https://leilaoonline.net/lote/detalhe/265963", " Motor Weg , acoplado com duas bombas nas extremidades. sendo; Motor de 75 cv com 1770 rpm.")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9.000,00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=HYPERLINK("https://leilaoonline.net/lote/detalhe/265964", "013")</f>
      </c>
      <c r="B19" s="4" t="s">
        <f>=HYPERLINK("https://leilaoonline.net/lote/detalhe/265964", " Conjunto pronto para montar uma câmara fria contendo: 01 un. condensadora Danfos; 2 portas de inox com dimensões: largura 0,80 cm x 1.80 cm de altura; 01 cortina de ar medindo 1,2m e 02 evaporadores.")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=HYPERLINK("https://leilaoonline.net/lote/detalhe/265967", "014")</f>
      </c>
      <c r="B20" s="4" t="s">
        <f>=HYPERLINK("https://leilaoonline.net/lote/detalhe/265967", " Aprox. 200 kgs – Chapa de alumínio xadrez aproximadamente para uso em 30 m quadrados dimensões de 1.00 m x 1.25 m a 3,00m x 1.25 m")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2.300,00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=HYPERLINK("https://leilaoonline.net/lote/detalhe/266108", "015")</f>
      </c>
      <c r="B21" s="4" t="s">
        <f>=HYPERLINK("https://leilaoonline.net/lote/detalhe/266108", " Aprox. 20.000 kg de vários perfil em aço carbono (tubos , vigas , etc)")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18.500,00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=HYPERLINK("https://leilaoonline.net/lote/detalhe/265968", "016")</f>
      </c>
      <c r="B22" s="4" t="s">
        <f>=HYPERLINK("https://leilaoonline.net/lote/detalhe/265968", " Motor WEG. 40 cv 1770 rpm ( sem uso)")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=HYPERLINK("https://leilaoonline.net/lote/detalhe/265974", "017")</f>
      </c>
      <c r="B23" s="4" t="s">
        <f>=HYPERLINK("https://leilaoonline.net/lote/detalhe/265974", " 02 unidades - Compressor Danfos modelo NOSH120A9ALC")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=HYPERLINK("https://leilaoonline.net/lote/detalhe/265970", "018")</f>
      </c>
      <c r="B24" s="4" t="s">
        <f>=HYPERLINK("https://leilaoonline.net/lote/detalhe/265970", " 03 unidades - Motor/ bomba centrifuga em aço inoxidável com motor Weg 3CV vazao 10 m/ hora")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=HYPERLINK("https://leilaoonline.net/lote/detalhe/265966", "019")</f>
      </c>
      <c r="B25" s="4" t="s">
        <f>=HYPERLINK("https://leilaoonline.net/lote/detalhe/265966", " Motor/ Bomba centrifuga em aco inoxidável com motor Weg 6 CV vazão 20 m/ hora")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2.900,00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=HYPERLINK("https://leilaoonline.net/lote/detalhe/265972", "020")</f>
      </c>
      <c r="B26" s="4" t="s">
        <f>=HYPERLINK("https://leilaoonline.net/lote/detalhe/265972", " Motor/ bomba centrifuga de inox com motor Weg 10 cv vazão 30 m/ hora")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=HYPERLINK("https://leilaoonline.net/lote/detalhe/265969", "021")</f>
      </c>
      <c r="B27" s="4" t="s">
        <f>=HYPERLINK("https://leilaoonline.net/lote/detalhe/265969", " Vários pistões e unidades pneumáticas. Conforme lote exposto")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=HYPERLINK("https://leilaoonline.net/lote/detalhe/266033", "022")</f>
      </c>
      <c r="B28" s="4" t="s">
        <f>=HYPERLINK("https://leilaoonline.net/lote/detalhe/266033", "DISJUNTOR MARCA SCHNEIDER MODELO MVS08N")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=HYPERLINK("https://leilaoonline.net/lote/detalhe/265973", "023")</f>
      </c>
      <c r="B29" s="4" t="s">
        <f>=HYPERLINK("https://leilaoonline.net/lote/detalhe/265973", " Motor Weg 15 CV 3525 rpm. Sem uso.")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=HYPERLINK("https://leilaoonline.net/lote/detalhe/265975", "025")</f>
      </c>
      <c r="B30" s="4" t="s">
        <f>=HYPERLINK("https://leilaoonline.net/lote/detalhe/265975", " Calandra para perfis de chapa")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=HYPERLINK("https://leilaoonline.net/lote/detalhe/265971", "027")</f>
      </c>
      <c r="B31" s="4" t="s">
        <f>=HYPERLINK("https://leilaoonline.net/lote/detalhe/265971", " Eixos roscados sendo 18 pçs ( diâmetro 38mm x 1.15 m ) e 10 pcs (diâmetro 44 mm x 2.15 m ). Galvanizados. Total aprox. 500 kg")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1.200,00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=HYPERLINK("https://leilaoonline.net/lote/detalhe/265981", "028")</f>
      </c>
      <c r="B32" s="4" t="s">
        <f>=HYPERLINK("https://leilaoonline.net/lote/detalhe/265981", " Lavador de pecas dimensões do tanque 1.3m x 0,50m com moto/ bomba e reservatório inferior")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750,00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=HYPERLINK("https://leilaoonline.net/lote/detalhe/265983", "030")</f>
      </c>
      <c r="B33" s="4" t="s">
        <f>=HYPERLINK("https://leilaoonline.net/lote/detalhe/265983", " 3 bebedouros sendo 2 marca Brastemp e 1 IBBL")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=HYPERLINK("https://leilaoonline.net/lote/detalhe/265976", "031")</f>
      </c>
      <c r="B34" s="4" t="s">
        <f>=HYPERLINK("https://leilaoonline.net/lote/detalhe/265976", " 02 un. ( aprox.80 kgs) radiadores de uso em motores de geradores")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=HYPERLINK("https://leilaoonline.net/lote/detalhe/265990", "032")</f>
      </c>
      <c r="B35" s="4" t="s">
        <f>=HYPERLINK("https://leilaoonline.net/lote/detalhe/265990", " 13 un. carrinhos ( azul 5 un. e galvanizados 8 un.) - azuis com 90 cm de altura x 0,50 cm largura x 0,90 cm de comprimento; galvanizados com 3 plataformas na dimensão de 1,10 cm altura x 1,00 cm de comp x 0,60 cm largura.")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=HYPERLINK("https://leilaoonline.net/lote/detalhe/265977", "033")</f>
      </c>
      <c r="B36" s="4" t="s">
        <f>=HYPERLINK("https://leilaoonline.net/lote/detalhe/265977", " 05 carrinhos e aço carbono e em aço inoxidável para transportar cilindros")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=HYPERLINK("https://leilaoonline.net/lote/detalhe/266003", "035")</f>
      </c>
      <c r="B37" s="4" t="s">
        <f>=HYPERLINK("https://leilaoonline.net/lote/detalhe/266003", " Caldeirão a gás 200 L")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2.000,00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=HYPERLINK("https://leilaoonline.net/lote/detalhe/265989", "036")</f>
      </c>
      <c r="B38" s="4" t="s">
        <f>=HYPERLINK("https://leilaoonline.net/lote/detalhe/265989", " Caldeirão a gás 200 L")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=HYPERLINK("https://leilaoonline.net/lote/detalhe/265995", "037")</f>
      </c>
      <c r="B39" s="4" t="s">
        <f>=HYPERLINK("https://leilaoonline.net/lote/detalhe/265995", " Caldeirão a gás em inox")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2.000,00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=HYPERLINK("https://leilaoonline.net/lote/detalhe/265979", "038")</f>
      </c>
      <c r="B40" s="4" t="s">
        <f>=HYPERLINK("https://leilaoonline.net/lote/detalhe/265979", " Esteira estrutura em alumínio largura 0,80 m x 3.5 m comprimento com motor para acionamento.")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900,00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=HYPERLINK("https://leilaoonline.net/lote/detalhe/266000", "039")</f>
      </c>
      <c r="B41" s="4" t="s">
        <f>=HYPERLINK("https://leilaoonline.net/lote/detalhe/266000", " Guarita em fibra de vidro dimensões 1.0 m x 1m x altura de 2m")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750,00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=HYPERLINK("https://leilaoonline.net/lote/detalhe/265992", "040")</f>
      </c>
      <c r="B42" s="4" t="s">
        <f>=HYPERLINK("https://leilaoonline.net/lote/detalhe/265992", " Grades de aço para fechamento industrial sendo as maiores 22 pcs com dimensões : largura 1 m x altura 2.2 m e menores 13 pcs dimensões : 1,0 x 1,0 m")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=HYPERLINK("https://leilaoonline.net/lote/detalhe/265988", "042")</f>
      </c>
      <c r="B43" s="4" t="s">
        <f>=HYPERLINK("https://leilaoonline.net/lote/detalhe/265988", " 02 unidades – Container plásticos sendo: azul nas dimensões altura 90 cm x 1.2 m x 80 cm e laranja altura 90 cm x 1.4 mx 80 cm")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=HYPERLINK("https://leilaoonline.net/lote/detalhe/265999", "043")</f>
      </c>
      <c r="B44" s="4" t="s">
        <f>=HYPERLINK("https://leilaoonline.net/lote/detalhe/265999", " Compressor de ar pressão máxima 400 LB")</f>
      </c>
      <c r="C44" s="4" t="inlineStr">
        <is>
          <t>Não vendido</t>
        </is>
      </c>
      <c r="D44" s="4" t="inlineStr">
        <is>
          <t>4</t>
        </is>
      </c>
      <c r="E44" s="5" t="inlineStr">
        <is>
          <t>416,00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=HYPERLINK("https://leilaoonline.net/lote/detalhe/265987", "046")</f>
      </c>
      <c r="B45" s="4" t="s">
        <f>=HYPERLINK("https://leilaoonline.net/lote/detalhe/265987", " Esteira estrutura de alumínio com largura de 70 cm x 1.5 m com motor 1/2 CV 1560 rpm")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800,00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=HYPERLINK("https://leilaoonline.net/lote/detalhe/266004", "047")</f>
      </c>
      <c r="B46" s="4" t="s">
        <f>=HYPERLINK("https://leilaoonline.net/lote/detalhe/266004", " 01 un. Balança de 500 kgs mecânica")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=HYPERLINK("https://leilaoonline.net/lote/detalhe/265980", "050")</f>
      </c>
      <c r="B47" s="4" t="s">
        <f>=HYPERLINK("https://leilaoonline.net/lote/detalhe/265980", " Caçamba de 5 m. ( Necessário trocar o fundo)")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1.900,00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=HYPERLINK("https://leilaoonline.net/lote/detalhe/265991", "051")</f>
      </c>
      <c r="B48" s="4" t="s">
        <f>=HYPERLINK("https://leilaoonline.net/lote/detalhe/265991", " Escada de alumínio com 18 degraus altura de 6m ( aprox 80 kgs)")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=HYPERLINK("https://leilaoonline.net/lote/detalhe/265984", "052")</f>
      </c>
      <c r="B49" s="4" t="s">
        <f>=HYPERLINK("https://leilaoonline.net/lote/detalhe/265984", " Fritadeira elétrica")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=HYPERLINK("https://leilaoonline.net/lote/detalhe/265997", "054")</f>
      </c>
      <c r="B50" s="4" t="s">
        <f>=HYPERLINK("https://leilaoonline.net/lote/detalhe/265997", " Batedeira marca G.Paniz com panela de inox capacidade aprox 35 lts")</f>
      </c>
      <c r="C50" s="4" t="inlineStr">
        <is>
          <t>Vendido</t>
        </is>
      </c>
      <c r="D50" s="4" t="inlineStr">
        <is>
          <t>2</t>
        </is>
      </c>
      <c r="E50" s="5" t="inlineStr">
        <is>
          <t>900,00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=HYPERLINK("https://leilaoonline.net/lote/detalhe/265982", "056")</f>
      </c>
      <c r="B51" s="4" t="s">
        <f>=HYPERLINK("https://leilaoonline.net/lote/detalhe/265982", " Fogão industrial 4 bocas")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=HYPERLINK("https://leilaoonline.net/lote/detalhe/265998", "058")</f>
      </c>
      <c r="B52" s="4" t="s">
        <f>=HYPERLINK("https://leilaoonline.net/lote/detalhe/265998", " Tanque de lavagem dimensões 58 x 70 x 60 cm profundidade")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=HYPERLINK("https://leilaoonline.net/lote/detalhe/265978", "059")</f>
      </c>
      <c r="B53" s="4" t="s">
        <f>=HYPERLINK("https://leilaoonline.net/lote/detalhe/265978", " Tanque para lavagem de pecas com declive dimensões 1.5 m x 50 cm")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=HYPERLINK("https://leilaoonline.net/lote/detalhe/265996", "062")</f>
      </c>
      <c r="B54" s="4" t="s">
        <f>=HYPERLINK("https://leilaoonline.net/lote/detalhe/265996", " Mesa para lavagem de pecas em aço inoxidável dimensões 1,00 x 1,00 m")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=HYPERLINK("https://leilaoonline.net/lote/detalhe/265993", "065")</f>
      </c>
      <c r="B55" s="4" t="s">
        <f>=HYPERLINK("https://leilaoonline.net/lote/detalhe/265993", " 04 un. frezers – 2 horizontais e 2 verticais")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750,00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=HYPERLINK("https://leilaoonline.net/lote/detalhe/265994", "066")</f>
      </c>
      <c r="B56" s="4" t="s">
        <f>=HYPERLINK("https://leilaoonline.net/lote/detalhe/265994", " Moinho para plástico marca "Rone"..com boca de 25 cm x 30 cm acompanha um conj de faca extra")</f>
      </c>
      <c r="C56" s="4" t="inlineStr">
        <is>
          <t>Lote retirado</t>
        </is>
      </c>
      <c r="D56" s="4" t="inlineStr">
        <is>
          <t>0</t>
        </is>
      </c>
      <c r="E56" s="5" t="inlineStr">
        <is>
          <t>7.000,00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=HYPERLINK("https://leilaoonline.net/lote/detalhe/266001", "069")</f>
      </c>
      <c r="B57" s="4" t="s">
        <f>=HYPERLINK("https://leilaoonline.net/lote/detalhe/266001", " Mesa para lavagem sendo a estrutura de alumínio, Dimensões 1m x 1.8 m")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=HYPERLINK("https://leilaoonline.net/lote/detalhe/266006", "072")</f>
      </c>
      <c r="B58" s="4" t="s">
        <f>=HYPERLINK("https://leilaoonline.net/lote/detalhe/266006", " 04 un. Pallet de contenção para 4 tambores")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900,00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=HYPERLINK("https://leilaoonline.net/lote/detalhe/265986", "076")</f>
      </c>
      <c r="B59" s="4" t="s">
        <f>=HYPERLINK("https://leilaoonline.net/lote/detalhe/265986", " Aprox. 14 un. Prateleiras 2.6 alt .com bandejas de 33 cm x 1,00 ( 7 a 9 bandejas)")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=HYPERLINK("https://leilaoonline.net/lote/detalhe/265985", "078")</f>
      </c>
      <c r="B60" s="4" t="s">
        <f>=HYPERLINK("https://leilaoonline.net/lote/detalhe/265985", " 09 un. Prateleiras altura 2,00 m , 7 bandejas de 30 cm x 92 cm")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1.150,00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=HYPERLINK("https://leilaoonline.net/lote/detalhe/266005", "080")</f>
      </c>
      <c r="B61" s="4" t="s">
        <f>=HYPERLINK("https://leilaoonline.net/lote/detalhe/266005", " Aprox. 2.000 un. Caixas plásticas organizadoras tamanhos dvs. Sendo; nº4 - 200 pçs, nº5 - 250 pçs, nº6 - 1.300 pçs, nº7 - 120pçs e nº 8 - 150 pçs.")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1.900,00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=HYPERLINK("https://leilaoonline.net/lote/detalhe/266007", "081")</f>
      </c>
      <c r="B62" s="4" t="s">
        <f>=HYPERLINK("https://leilaoonline.net/lote/detalhe/266007", " Aprox. 800 un. pedras sextavadas – peso por un. 16kg - sendo utilizado 12 pçs/ m quadrado")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1.500,00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=HYPERLINK("https://leilaoonline.net/lote/detalhe/266010", "088")</f>
      </c>
      <c r="B63" s="4" t="s">
        <f>=HYPERLINK("https://leilaoonline.net/lote/detalhe/266010", " Abraçadeira em aço Inox e 8 válvulas em aço inox")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650,00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=HYPERLINK("https://leilaoonline.net/lote/detalhe/266012", "091")</f>
      </c>
      <c r="B64" s="4" t="s">
        <f>=HYPERLINK("https://leilaoonline.net/lote/detalhe/266012", " Equipamentos diversos ( catraca, relógio de ponto )")</f>
      </c>
      <c r="C64" s="4" t="inlineStr">
        <is>
          <t>Vendido</t>
        </is>
      </c>
      <c r="D64" s="4" t="inlineStr">
        <is>
          <t>1</t>
        </is>
      </c>
      <c r="E64" s="5" t="inlineStr">
        <is>
          <t>200,00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=HYPERLINK("https://leilaoonline.net/lote/detalhe/266013", "092")</f>
      </c>
      <c r="B65" s="4" t="s">
        <f>=HYPERLINK("https://leilaoonline.net/lote/detalhe/266013", " 07 un. portas em alumínio diversas")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2.300,00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=HYPERLINK("https://leilaoonline.net/lote/detalhe/266011", "093")</f>
      </c>
      <c r="B66" s="4" t="s">
        <f>=HYPERLINK("https://leilaoonline.net/lote/detalhe/266011", " 02 un. Armário medidas 1.45 largura x 2 m de altura x 52 cm profundidade. sendo com 24 gavetas dimensões largura 45 cm x 50 cm profundidade e 20 cm profundidade")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900,00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=HYPERLINK("https://leilaoonline.net/lote/detalhe/266008", "094")</f>
      </c>
      <c r="B67" s="4" t="s">
        <f>=HYPERLINK("https://leilaoonline.net/lote/detalhe/266008", " 10 un. Caixa para instalacão elétrica")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=HYPERLINK("https://leilaoonline.net/lote/detalhe/266002", "095")</f>
      </c>
      <c r="B68" s="4" t="s">
        <f>=HYPERLINK("https://leilaoonline.net/lote/detalhe/266002", " Maquina de solda")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=HYPERLINK("https://leilaoonline.net/lote/detalhe/266014", "099")</f>
      </c>
      <c r="B69" s="4" t="s">
        <f>=HYPERLINK("https://leilaoonline.net/lote/detalhe/266014", " 02 un. Escadas em alumínio altura 3.2 m ( 2 unidades sendo uma montada e outra desmontada)")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1.900,00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=HYPERLINK("https://leilaoonline.net/lote/detalhe/266009", "100")</f>
      </c>
      <c r="B70" s="4" t="s">
        <f>=HYPERLINK("https://leilaoonline.net/lote/detalhe/266009", " Container de 20 pés")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7.000,00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=HYPERLINK("https://leilaoonline.net/lote/detalhe/266015", "105")</f>
      </c>
      <c r="B71" s="4" t="s">
        <f>=HYPERLINK("https://leilaoonline.net/lote/detalhe/266015", " 03 unidades Transformador a seco")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1.500,00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=HYPERLINK("https://leilaoonline.net/lote/detalhe/266049", "106")</f>
      </c>
      <c r="B72" s="4" t="s">
        <f>=HYPERLINK("https://leilaoonline.net/lote/detalhe/266049", " 2 escadas caracol altura 2.80 mts (sendo uma com plataforma ) ( conjunto total aprox. 5,60mts)")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1.500,00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=HYPERLINK("https://leilaoonline.net/lote/detalhe/266025", "107")</f>
      </c>
      <c r="B73" s="4" t="s">
        <f>=HYPERLINK("https://leilaoonline.net/lote/detalhe/266025", " Escada com 20 degraus altura 6.1 mts x largura 1.9 mts ( com uma parte adicional de 1.7 mts 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2.500,00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=HYPERLINK("https://leilaoonline.net/lote/detalhe/266024", "108")</f>
      </c>
      <c r="B74" s="4" t="s">
        <f>=HYPERLINK("https://leilaoonline.net/lote/detalhe/266024", " Conjunto para corte de maçarico contendo um P45 GLP , tubo de oxigênio 7 mts³ , mangueira manômetros e caneta / acompanha carrinho")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1.650,00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=HYPERLINK("https://leilaoonline.net/lote/detalhe/266030", "111")</f>
      </c>
      <c r="B75" s="4" t="s">
        <f>=HYPERLINK("https://leilaoonline.net/lote/detalhe/266030", " Bancada de aço com gaveta , altura 90 cm x largura 80 cm x comprimento 2.5 mts")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=HYPERLINK("https://leilaoonline.net/lote/detalhe/266017", "113")</f>
      </c>
      <c r="B76" s="4" t="s">
        <f>=HYPERLINK("https://leilaoonline.net/lote/detalhe/266017", " Portão em ferro altura 2.7 mt x 2.9 largura com uma porta social peso estimado 200 kgs")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700,00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=HYPERLINK("https://leilaoonline.net/lote/detalhe/266107", "114")</f>
      </c>
      <c r="B77" s="4" t="s">
        <f>=HYPERLINK("https://leilaoonline.net/lote/detalhe/266107", " Placas para aquecimento solar , contendo 49 placas dimensoes 1 mt x 2 mts so tenho as placas( sem uso) marca Prosol (Estrutura metalica para apoio acompanha")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8.000,00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=HYPERLINK("https://leilaoonline.net/lote/detalhe/266026", "115")</f>
      </c>
      <c r="B78" s="4" t="s">
        <f>=HYPERLINK("https://leilaoonline.net/lote/detalhe/266026", " 1 Prateleira em aco carbono, ( reforcada) dimensoes altura 1.60 mts x 3.2 mts x 50 cmts")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800,00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=HYPERLINK("https://leilaoonline.net/lote/detalhe/266050", "116")</f>
      </c>
      <c r="B79" s="4" t="s">
        <f>=HYPERLINK("https://leilaoonline.net/lote/detalhe/266050", " Impressora (blotter)HP design jet 8000 modelo C7780B")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1.500,00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=HYPERLINK("https://leilaoonline.net/lote/detalhe/266021", "117")</f>
      </c>
      <c r="B80" s="4" t="s">
        <f>=HYPERLINK("https://leilaoonline.net/lote/detalhe/266021", " Amplificador Servo drive marca Fanuc")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3.200,00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=HYPERLINK("https://leilaoonline.net/lote/detalhe/266028", "120")</f>
      </c>
      <c r="B81" s="4" t="s">
        <f>=HYPERLINK("https://leilaoonline.net/lote/detalhe/266028", " 02 unidades Maquinas seladoras para embalagens plásticas")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290,00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=HYPERLINK("https://leilaoonline.net/lote/detalhe/266018", "123")</f>
      </c>
      <c r="B82" s="4" t="s">
        <f>=HYPERLINK("https://leilaoonline.net/lote/detalhe/266018", " Aprox. 680 kg –  TARUGOS Aço 4140 dimensões diâmetro 5 " x 16 " ( pesa 37 kg)")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1.200,00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=HYPERLINK("https://leilaoonline.net/lote/detalhe/266016", "124")</f>
      </c>
      <c r="B83" s="4" t="s">
        <f>=HYPERLINK("https://leilaoonline.net/lote/detalhe/266016", " Portico sem a talha braco aprox 4mts para 800kgs")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=HYPERLINK("https://leilaoonline.net/lote/detalhe/266020", "126")</f>
      </c>
      <c r="B84" s="4" t="s">
        <f>=HYPERLINK("https://leilaoonline.net/lote/detalhe/266020", " Aprox. 350pçs. Pedras sextavadas de 30 cmts altura de 10 cmts")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600,00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=HYPERLINK("https://leilaoonline.net/lote/detalhe/266027", "127")</f>
      </c>
      <c r="B85" s="4" t="s">
        <f>=HYPERLINK("https://leilaoonline.net/lote/detalhe/266027", "22 pçs. Valvulas de aco inox marca SPX")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2.800,00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=HYPERLINK("https://leilaoonline.net/lote/detalhe/266023", "128")</f>
      </c>
      <c r="B86" s="4" t="s">
        <f>=HYPERLINK("https://leilaoonline.net/lote/detalhe/266023", " Braco articulado com pe direito de poste de 3 mts diametro 30cmts")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1.300,00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=HYPERLINK("https://leilaoonline.net/lote/detalhe/266022", "129")</f>
      </c>
      <c r="B87" s="4" t="s">
        <f>=HYPERLINK("https://leilaoonline.net/lote/detalhe/266022", " 2 Portões largura 3 mts x altura 1.8 mts...armação em tubo quadrado e tela galvanizada")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=HYPERLINK("https://leilaoonline.net/lote/detalhe/266029", "132")</f>
      </c>
      <c r="B88" s="4" t="s">
        <f>=HYPERLINK("https://leilaoonline.net/lote/detalhe/266029", " 12 unidades Corrimão de inox tubular comprimento aprox. 3 mts")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1.900,00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=HYPERLINK("https://leilaoonline.net/lote/detalhe/266019", "134")</f>
      </c>
      <c r="B89" s="4" t="s">
        <f>=HYPERLINK("https://leilaoonline.net/lote/detalhe/266019", " Portao de ferro dimensao: comprimento 2.1x altura 2.1 mts com dois rodízios peso")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=HYPERLINK("https://leilaoonline.net/lote/detalhe/266031", "135")</f>
      </c>
      <c r="B90" s="4" t="s">
        <f>=HYPERLINK("https://leilaoonline.net/lote/detalhe/266031", "01 unidade hidráulica Reservatorio 40 x 35 x 50 cmts aproximado")</f>
      </c>
      <c r="C90" s="4" t="inlineStr">
        <is>
          <t>Vendido</t>
        </is>
      </c>
      <c r="D90" s="4" t="inlineStr">
        <is>
          <t>1</t>
        </is>
      </c>
      <c r="E90" s="5" t="inlineStr">
        <is>
          <t>600,00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=HYPERLINK("https://leilaoonline.net/lote/detalhe/266034", "138")</f>
      </c>
      <c r="B91" s="4" t="s">
        <f>=HYPERLINK("https://leilaoonline.net/lote/detalhe/266034", "EMBUTIDORA METALOGRAFICA")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1.200,00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=HYPERLINK("https://leilaoonline.net/lote/detalhe/266035", "139")</f>
      </c>
      <c r="B92" s="4" t="s">
        <f>=HYPERLINK("https://leilaoonline.net/lote/detalhe/266035", "EMGATE")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=HYPERLINK("https://leilaoonline.net/lote/detalhe/266036", "141")</f>
      </c>
      <c r="B93" s="4" t="s">
        <f>=HYPERLINK("https://leilaoonline.net/lote/detalhe/266036", "02 UNI. MODULOS DE BATERIA")</f>
      </c>
      <c r="C93" s="4" t="inlineStr">
        <is>
          <t>Vendido</t>
        </is>
      </c>
      <c r="D93" s="4" t="inlineStr">
        <is>
          <t>1</t>
        </is>
      </c>
      <c r="E93" s="5" t="inlineStr">
        <is>
          <t>1.200,00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=HYPERLINK("https://leilaoonline.net/lote/detalhe/266037", "142")</f>
      </c>
      <c r="B94" s="4" t="s">
        <f>=HYPERLINK("https://leilaoonline.net/lote/detalhe/266037", "ESCADA DE FERRO DE ALUMÍNIO ALTURA 1,2 MTS X  ,070 LARGURA")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=HYPERLINK("https://leilaoonline.net/lote/detalhe/266038", "143")</f>
      </c>
      <c r="B95" s="4" t="s">
        <f>=HYPERLINK("https://leilaoonline.net/lote/detalhe/266038", "02 CONTAINER PLASTICOS ( VERMELHO E AZUL)")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=HYPERLINK("https://leilaoonline.net/lote/detalhe/266039", "144")</f>
      </c>
      <c r="B96" s="4" t="s">
        <f>=HYPERLINK("https://leilaoonline.net/lote/detalhe/266039", "LIXADEIRA DE CINTA")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700,00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=HYPERLINK("https://leilaoonline.net/lote/detalhe/266043", "145")</f>
      </c>
      <c r="B97" s="4" t="s">
        <f>=HYPERLINK("https://leilaoonline.net/lote/detalhe/266043", " AFIADORA MARCA SULAMERICA MODELO APFU 400 ANO 1985 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9.500,00</t>
        </is>
      </c>
      <c r="F97" s="4" t="inlineStr">
        <is>
          <t>350.00</t>
        </is>
      </c>
    </row>
    <row collapsed="false" customFormat="false" customHeight="false" hidden="false" ht="12.1" outlineLevel="0" r="98">
      <c r="A98" s="5" t="s">
        <f>=HYPERLINK("https://leilaoonline.net/lote/detalhe/266041", "146")</f>
      </c>
      <c r="B98" s="4" t="s">
        <f>=HYPERLINK("https://leilaoonline.net/lote/detalhe/266041", " GUINCHO HIDRÁULICO")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1.450,00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=HYPERLINK("https://leilaoonline.net/lote/detalhe/266042", "147")</f>
      </c>
      <c r="B99" s="4" t="s">
        <f>=HYPERLINK("https://leilaoonline.net/lote/detalhe/266042", " CARRINHO PORTA FERRAMENTAS COM RODIZIOS 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=HYPERLINK("https://leilaoonline.net/lote/detalhe/266045", "148")</f>
      </c>
      <c r="B100" s="4" t="s">
        <f>=HYPERLINK("https://leilaoonline.net/lote/detalhe/266045", " 02 UN. MANCAIS")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=HYPERLINK("https://leilaoonline.net/lote/detalhe/266040", "149")</f>
      </c>
      <c r="B101" s="4" t="s">
        <f>=HYPERLINK("https://leilaoonline.net/lote/detalhe/266040", " MESA EM AÇO CARBONO DIMENSÕES 1.7MTS X 0,70MTS COM GAVETA")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450,00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=HYPERLINK("https://leilaoonline.net/lote/detalhe/266044", "152")</f>
      </c>
      <c r="B102" s="4" t="s">
        <f>=HYPERLINK("https://leilaoonline.net/lote/detalhe/266044", " Aprox. 680 kg – Aço 4140 dimensões diâmetro 5 " x 16 " ( pesa 37 kg)")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1.500,00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=HYPERLINK("https://leilaoonline.net/lote/detalhe/266046", "153")</f>
      </c>
      <c r="B103" s="4" t="s">
        <f>=HYPERLINK("https://leilaoonline.net/lote/detalhe/266046", "CARRINHO SUPORTE PARA COLETA DE LIXO")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150,00</t>
        </is>
      </c>
      <c r="F103" s="4" t="inlineStr">
        <is>
          <t>20.00</t>
        </is>
      </c>
    </row>
    <row collapsed="false" customFormat="false" customHeight="false" hidden="false" ht="12.1" outlineLevel="0" r="104">
      <c r="A104" s="5" t="s">
        <f>=HYPERLINK("https://leilaoonline.net/lote/detalhe/266047", "154")</f>
      </c>
      <c r="B104" s="4" t="s">
        <f>=HYPERLINK("https://leilaoonline.net/lote/detalhe/266047", "03 UN. CAIXAS METÁLICAS DIMENSÕES 1,0 MTS X 90 CMTS X 70 CMTS ALTURA  - COM TAMPA LATERAL")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=HYPERLINK("https://leilaoonline.net/lote/detalhe/266048", "157")</f>
      </c>
      <c r="B105" s="4" t="s">
        <f>=HYPERLINK("https://leilaoonline.net/lote/detalhe/266048", "CONTAINER PLÁSTICO - Dimensões 1.7 mt  x comprimento x 1,0 mt de largura com.1.2 de profundidade ( ideal para acondicionar papelao e plastico) Reforcado com duas tampas")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350,00</t>
        </is>
      </c>
      <c r="F105" s="4" t="inlineStr">
        <is>
          <t>30.00</t>
        </is>
      </c>
    </row>
    <row collapsed="false" customFormat="false" customHeight="false" hidden="false" ht="12.1" outlineLevel="0" r="106">
      <c r="A106" s="5" t="s">
        <f>=HYPERLINK("https://leilaoonline.net/lote/detalhe/266054", "159")</f>
      </c>
      <c r="B106" s="4" t="s">
        <f>=HYPERLINK("https://leilaoonline.net/lote/detalhe/266054", " ESCADA DE FERRO COM PLATAFORMA - ALTURA 1,1 MTS X 80 CMTS DE LARGURA - 6 DEGRAIS")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800,00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=HYPERLINK("https://leilaoonline.net/lote/detalhe/266071", "161")</f>
      </c>
      <c r="B107" s="4" t="s">
        <f>=HYPERLINK("https://leilaoonline.net/lote/detalhe/266071", " 2 MESAS EM FERRO/INOX DIMENSÃOES 90CM X 1,5 MTS.")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600,00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=HYPERLINK("https://leilaoonline.net/lote/detalhe/266051", "162")</f>
      </c>
      <c r="B108" s="4" t="s">
        <f>=HYPERLINK("https://leilaoonline.net/lote/detalhe/266051", " APROX. 25 UN. MANÔMETROS EM AÇO INOX")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=HYPERLINK("https://leilaoonline.net/lote/detalhe/266074", "163")</f>
      </c>
      <c r="B109" s="4" t="s">
        <f>=HYPERLINK("https://leilaoonline.net/lote/detalhe/266074", " BALANÇA ELETRÔNICA MARCA MICHELETTI CAPAC. 500 KG - NO ESTADO")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=HYPERLINK("https://leilaoonline.net/lote/detalhe/266076", "164")</f>
      </c>
      <c r="B110" s="4" t="s">
        <f>=HYPERLINK("https://leilaoonline.net/lote/detalhe/266076", " BALANÇA ELETRÔNICA MARCA ALFA - ELÁTRICA CAPAC. 100 KG - NO ESTADO")</f>
      </c>
      <c r="C110" s="4" t="inlineStr">
        <is>
          <t>Vendido</t>
        </is>
      </c>
      <c r="D110" s="4" t="inlineStr">
        <is>
          <t>1</t>
        </is>
      </c>
      <c r="E110" s="5" t="inlineStr">
        <is>
          <t>200,00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=HYPERLINK("https://leilaoonline.net/lote/detalhe/266055", "165")</f>
      </c>
      <c r="B111" s="4" t="s">
        <f>=HYPERLINK("https://leilaoonline.net/lote/detalhe/266055", " 03 mesas em madeira maciça com revestimento de chapa de aço ( dimensões Aprox 1 MT x 2.5 Mts)")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900,00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=HYPERLINK("https://leilaoonline.net/lote/detalhe/266070", "167")</f>
      </c>
      <c r="B112" s="4" t="s">
        <f>=HYPERLINK("https://leilaoonline.net/lote/detalhe/266070", " Mesa com esmeril com motor Weg sendo a mesa com 60 x 70 cmts")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400,00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=HYPERLINK("https://leilaoonline.net/lote/detalhe/266072", "168")</f>
      </c>
      <c r="B113" s="4" t="s">
        <f>=HYPERLINK("https://leilaoonline.net/lote/detalhe/266072", " Cortina de ar comprimento 2 mts")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380,00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=HYPERLINK("https://leilaoonline.net/lote/detalhe/266059", "169")</f>
      </c>
      <c r="B114" s="4" t="s">
        <f>=HYPERLINK("https://leilaoonline.net/lote/detalhe/266059", " LAVA LOUÇA INDUSTRIAL ECOMAS MOD. 603 - POUCO USO")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12.000,00</t>
        </is>
      </c>
      <c r="F114" s="4" t="inlineStr">
        <is>
          <t>750.00</t>
        </is>
      </c>
    </row>
    <row collapsed="false" customFormat="false" customHeight="false" hidden="false" ht="12.1" outlineLevel="0" r="115">
      <c r="A115" s="5" t="s">
        <f>=HYPERLINK("https://leilaoonline.net/lote/detalhe/266065", "170")</f>
      </c>
      <c r="B115" s="4" t="s">
        <f>=HYPERLINK("https://leilaoonline.net/lote/detalhe/266065", " 03 UN TAMBORES PARA RODA M/BEZ - 10 FUROS")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700,00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=HYPERLINK("https://leilaoonline.net/lote/detalhe/266052", "171")</f>
      </c>
      <c r="B116" s="4" t="s">
        <f>=HYPERLINK("https://leilaoonline.net/lote/detalhe/266052", " 02 TESOURAS  PARA CORTAR CHAPA")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450,00</t>
        </is>
      </c>
      <c r="F116" s="4" t="inlineStr">
        <is>
          <t>30.00</t>
        </is>
      </c>
    </row>
    <row collapsed="false" customFormat="false" customHeight="false" hidden="false" ht="12.1" outlineLevel="0" r="117">
      <c r="A117" s="5" t="s">
        <f>=HYPERLINK("https://leilaoonline.net/lote/detalhe/266060", "172")</f>
      </c>
      <c r="B117" s="4" t="s">
        <f>=HYPERLINK("https://leilaoonline.net/lote/detalhe/266060", " 25 PCs contendo motores , talha , bombas, redutores, furadeira aproximadamente 50 CV")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2.900,00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=HYPERLINK("https://leilaoonline.net/lote/detalhe/266061", "173")</f>
      </c>
      <c r="B118" s="4" t="s">
        <f>=HYPERLINK("https://leilaoonline.net/lote/detalhe/266061", " 10 UN. PALLETES PLÁSTICOS - 1,2 X 1,00 MTS 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800,00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=HYPERLINK("https://leilaoonline.net/lote/detalhe/266056", "174")</f>
      </c>
      <c r="B119" s="4" t="s">
        <f>=HYPERLINK("https://leilaoonline.net/lote/detalhe/266056", " APROX. 90 UN. Caixas plásticas 40x 30 x 15 cmts de altura 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=HYPERLINK("https://leilaoonline.net/lote/detalhe/266066", "175")</f>
      </c>
      <c r="B120" s="4" t="s">
        <f>=HYPERLINK("https://leilaoonline.net/lote/detalhe/266066", " 2 cilindros de gás GLP p45 ,1 cilindro de oxigênio sendo de 10 mts  1 carrinho transportador")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2.500,00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=HYPERLINK("https://leilaoonline.net/lote/detalhe/266068", "176")</f>
      </c>
      <c r="B121" s="4" t="s">
        <f>=HYPERLINK("https://leilaoonline.net/lote/detalhe/266068", " 02 - SERRAS DE FITAS MARCA RONEMAK - DESMONTADAS - SEM MOTORES")</f>
      </c>
      <c r="C121" s="4" t="inlineStr">
        <is>
          <t>Vendido</t>
        </is>
      </c>
      <c r="D121" s="4" t="inlineStr">
        <is>
          <t>1</t>
        </is>
      </c>
      <c r="E121" s="5" t="inlineStr">
        <is>
          <t>2.500,00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=HYPERLINK("https://leilaoonline.net/lote/detalhe/266081", "177")</f>
      </c>
      <c r="B122" s="4" t="s">
        <f>=HYPERLINK("https://leilaoonline.net/lote/detalhe/266081", " 5 paletes de contenção dimensões dimensões internas 1.25 x 1.25 mts")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900,00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=HYPERLINK("https://leilaoonline.net/lote/detalhe/266064", "178")</f>
      </c>
      <c r="B123" s="4" t="s">
        <f>=HYPERLINK("https://leilaoonline.net/lote/detalhe/266064", " Ralo em ferro fundido 25 PCs dimensões 1.0 MT x 20 cmts largura")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400,00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=HYPERLINK("https://leilaoonline.net/lote/detalhe/266080", "179")</f>
      </c>
      <c r="B124" s="4" t="s">
        <f>=HYPERLINK("https://leilaoonline.net/lote/detalhe/266080", " APROX. 370 KG. CABOD DE COBRE - VARIAS BITOLAS")</f>
      </c>
      <c r="C124" s="4" t="inlineStr">
        <is>
          <t>Vendido</t>
        </is>
      </c>
      <c r="D124" s="4" t="inlineStr">
        <is>
          <t>5</t>
        </is>
      </c>
      <c r="E124" s="5" t="inlineStr">
        <is>
          <t>10.000,00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=HYPERLINK("https://leilaoonline.net/lote/detalhe/266079", "180")</f>
      </c>
      <c r="B125" s="4" t="s">
        <f>=HYPERLINK("https://leilaoonline.net/lote/detalhe/266079", " 03 UN. Exaustor de névoa marca Dellbro modelo 595")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5.500,00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=HYPERLINK("https://leilaoonline.net/lote/detalhe/266087", "181")</f>
      </c>
      <c r="B126" s="4" t="s">
        <f>=HYPERLINK("https://leilaoonline.net/lote/detalhe/266087", "Aprox. 19 conjuntos de ar condicionado Split e K7:")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15.000,00</t>
        </is>
      </c>
      <c r="F126" s="4" t="inlineStr">
        <is>
          <t>1000.00</t>
        </is>
      </c>
    </row>
    <row collapsed="false" customFormat="false" customHeight="false" hidden="false" ht="12.1" outlineLevel="0" r="127">
      <c r="A127" s="5" t="s">
        <f>=HYPERLINK("https://leilaoonline.net/lote/detalhe/266058", "182")</f>
      </c>
      <c r="B127" s="4" t="s">
        <f>=HYPERLINK("https://leilaoonline.net/lote/detalhe/266058", " Transpaleteira usada no estado com altura 1500 mmm capacidade 500 kg")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1.800,00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=HYPERLINK("https://leilaoonline.net/lote/detalhe/266067", "183")</f>
      </c>
      <c r="B128" s="4" t="s">
        <f>=HYPERLINK("https://leilaoonline.net/lote/detalhe/266067", " Cavalete com roldana superior 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=HYPERLINK("https://leilaoonline.net/lote/detalhe/266075", "184")</f>
      </c>
      <c r="B129" s="4" t="s">
        <f>=HYPERLINK("https://leilaoonline.net/lote/detalhe/266075", " Aprox. 1.000 kg Material para desmonte ( garimpo)")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2.500,00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=HYPERLINK("https://leilaoonline.net/lote/detalhe/266078", "185")</f>
      </c>
      <c r="B130" s="4" t="s">
        <f>=HYPERLINK("https://leilaoonline.net/lote/detalhe/266078", " Empilhadeira hidráulica para 500 kg - no estado")</f>
      </c>
      <c r="C130" s="4" t="inlineStr">
        <is>
          <t>Lote retirado</t>
        </is>
      </c>
      <c r="D130" s="4" t="inlineStr">
        <is>
          <t>1</t>
        </is>
      </c>
      <c r="E130" s="5" t="inlineStr">
        <is>
          <t>1.000,00</t>
        </is>
      </c>
      <c r="F130" s="4" t="inlineStr">
        <is>
          <t>30.00</t>
        </is>
      </c>
    </row>
    <row collapsed="false" customFormat="false" customHeight="false" hidden="false" ht="12.1" outlineLevel="0" r="131">
      <c r="A131" s="5" t="s">
        <f>=HYPERLINK("https://leilaoonline.net/lote/detalhe/266063", "187")</f>
      </c>
      <c r="B131" s="4" t="s">
        <f>=HYPERLINK("https://leilaoonline.net/lote/detalhe/266063", " Exaustor diâmetro interno 70 cmts c motor de 1.5 CV")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500,00</t>
        </is>
      </c>
      <c r="F131" s="4" t="inlineStr">
        <is>
          <t>30.00</t>
        </is>
      </c>
    </row>
    <row collapsed="false" customFormat="false" customHeight="false" hidden="false" ht="12.1" outlineLevel="0" r="132">
      <c r="A132" s="5" t="s">
        <f>=HYPERLINK("https://leilaoonline.net/lote/detalhe/266077", "188")</f>
      </c>
      <c r="B132" s="4" t="s">
        <f>=HYPERLINK("https://leilaoonline.net/lote/detalhe/266077", " 44 PCs Aprox 210 kg - Retalhos de aço inox 304 , espessura de 1.7 mmm x largura 25 cm x 150 cm largura 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1.500,00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=HYPERLINK("https://leilaoonline.net/lote/detalhe/266053", "192")</f>
      </c>
      <c r="B133" s="4" t="s">
        <f>=HYPERLINK("https://leilaoonline.net/lote/detalhe/266053", " 9 prateleiras sendo : 1 ( 0,90 x 0,30 x 2,0 mts altura) 1 ( 0,90 x 0,60 x 1,60 mts altura ) , 2 com 0,90x 0,60 x 1.6 mts de altura- , 1 com 0,90 x 0,60 x 2,0 mts de altura , 2 com 0,60 x 0,90 x 1,30 mts de altura , 2 com 0,50 x 1 ,0 x 2,0 mts de altura . 3 arquivos de aço com 3 gaveta , 30 cadeiras")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2.900,00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=HYPERLINK("https://leilaoonline.net/lote/detalhe/266082", "193")</f>
      </c>
      <c r="B134" s="4" t="s">
        <f>=HYPERLINK("https://leilaoonline.net/lote/detalhe/266082", " 06 caixas metálicas " pazine" sendo 02 com dimensão : 1.0 x 1.6 x 0,60 mts de altura , 02 com dimensões 0,80 x 1,0 x 0,50 mts de altura , 02 sendo 0,60 x 0,80 x 0,50 mts de altura")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1.900,00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=HYPERLINK("https://leilaoonline.net/lote/detalhe/266085", "194")</f>
      </c>
      <c r="B135" s="4" t="s">
        <f>=HYPERLINK("https://leilaoonline.net/lote/detalhe/266085", " 25 eletrocalhas ( aba de 10 x 10 cmts x 3,0 mts )")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700,00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=HYPERLINK("https://leilaoonline.net/lote/detalhe/266088", "195")</f>
      </c>
      <c r="B136" s="4" t="s">
        <f>=HYPERLINK("https://leilaoonline.net/lote/detalhe/266088", " Cerca em arame de aco. Com 2,0 mts de altura aproximadamente 300 kg / 30 mts")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700,00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=HYPERLINK("https://leilaoonline.net/lote/detalhe/266073", "196")</f>
      </c>
      <c r="B137" s="4" t="s">
        <f>=HYPERLINK("https://leilaoonline.net/lote/detalhe/266073", " Prensinha hidráulica manual , sendo que acompanha uma mesa de aço")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700,00</t>
        </is>
      </c>
      <c r="F137" s="4" t="inlineStr">
        <is>
          <t>30.00</t>
        </is>
      </c>
    </row>
    <row collapsed="false" customFormat="false" customHeight="false" hidden="false" ht="12.1" outlineLevel="0" r="138">
      <c r="A138" s="5" t="s">
        <f>=HYPERLINK("https://leilaoonline.net/lote/detalhe/266069", "197")</f>
      </c>
      <c r="B138" s="4" t="s">
        <f>=HYPERLINK("https://leilaoonline.net/lote/detalhe/266069", " 05 ar condicionado de parede , funcionando")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1.500,00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=HYPERLINK("https://leilaoonline.net/lote/detalhe/266086", "198")</f>
      </c>
      <c r="B139" s="4" t="s">
        <f>=HYPERLINK("https://leilaoonline.net/lote/detalhe/266086", " Prensinha hidráulica manual curso 200mm , acompanha uma mesa")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700,00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=HYPERLINK("https://leilaoonline.net/lote/detalhe/266083", "200")</f>
      </c>
      <c r="B140" s="4" t="s">
        <f>=HYPERLINK("https://leilaoonline.net/lote/detalhe/266083", " Exaustor marca Higrotec, vazão 600 m3/ hr com motor Weg de 2 cv")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400,00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=HYPERLINK("https://leilaoonline.net/lote/detalhe/266057", "201")</f>
      </c>
      <c r="B141" s="4" t="s">
        <f>=HYPERLINK("https://leilaoonline.net/lote/detalhe/266057", " Motor redutor sew")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4.500,00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=HYPERLINK("https://leilaoonline.net/lote/detalhe/266062", "203")</f>
      </c>
      <c r="B142" s="4" t="s">
        <f>=HYPERLINK("https://leilaoonline.net/lote/detalhe/266062", " Estabilizador de voltagem 30 kw")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1.500,00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=HYPERLINK("https://leilaoonline.net/lote/detalhe/266084", "204")</f>
      </c>
      <c r="B143" s="4" t="s">
        <f>=HYPERLINK("https://leilaoonline.net/lote/detalhe/266084", " Freezer horizontal metalfrio largura 0,60 x 1.6 mts. 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950,00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=HYPERLINK("https://leilaoonline.net/lote/detalhe/266090", "206")</f>
      </c>
      <c r="B144" s="4" t="s">
        <f>=HYPERLINK("https://leilaoonline.net/lote/detalhe/266090", " Traçador de altura mitutoyo. 600mmm")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800,00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=HYPERLINK("https://leilaoonline.net/lote/detalhe/266098", "208")</f>
      </c>
      <c r="B145" s="4" t="s">
        <f>=HYPERLINK("https://leilaoonline.net/lote/detalhe/266098", " 2 Inversores Marca "SEW" 8.8 Kva. 230 v")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4.500,00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=HYPERLINK("https://leilaoonline.net/lote/detalhe/266092", "209")</f>
      </c>
      <c r="B146" s="4" t="s">
        <f>=HYPERLINK("https://leilaoonline.net/lote/detalhe/266092", " Inversor Danfos. 60 HP. 480 V")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5.000,00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=HYPERLINK("https://leilaoonline.net/lote/detalhe/266104", "210")</f>
      </c>
      <c r="B147" s="4" t="s">
        <f>=HYPERLINK("https://leilaoonline.net/lote/detalhe/266104", " Inversor de frequência " Danfos " 5HP 480 V")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900,00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=HYPERLINK("https://leilaoonline.net/lote/detalhe/266101", "211")</f>
      </c>
      <c r="B148" s="4" t="s">
        <f>=HYPERLINK("https://leilaoonline.net/lote/detalhe/266101", " Inversor de frequência marca "SEW" 10 HP 380/ 480 v")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1.500,00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=HYPERLINK("https://leilaoonline.net/lote/detalhe/266094", "212")</f>
      </c>
      <c r="B149" s="4" t="s">
        <f>=HYPERLINK("https://leilaoonline.net/lote/detalhe/266094", " Drive marca " ABB ".")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850,00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=HYPERLINK("https://leilaoonline.net/lote/detalhe/266097", "214")</f>
      </c>
      <c r="B150" s="4" t="s">
        <f>=HYPERLINK("https://leilaoonline.net/lote/detalhe/266097", " Exaustor/ ventilador ( novo ) marca " Allegro "")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900,00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=HYPERLINK("https://leilaoonline.net/lote/detalhe/266093", "215")</f>
      </c>
      <c r="B151" s="4" t="s">
        <f>=HYPERLINK("https://leilaoonline.net/lote/detalhe/266093", " Estufa marca " metra " ate 200 graus dimensões ( 50 x 50 x 50 cmts )")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340,00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=HYPERLINK("https://leilaoonline.net/lote/detalhe/266089", "216")</f>
      </c>
      <c r="B152" s="4" t="s">
        <f>=HYPERLINK("https://leilaoonline.net/lote/detalhe/266089", " 4 motores de arranque sendo; 2 peças 24 vts e 2 peças 12 vts")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1.900,00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=HYPERLINK("https://leilaoonline.net/lote/detalhe/266091", "218")</f>
      </c>
      <c r="B153" s="4" t="s">
        <f>=HYPERLINK("https://leilaoonline.net/lote/detalhe/266091", " Tripé em.aluminio reforçado altura 2.5 mts")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350,00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=HYPERLINK("https://leilaoonline.net/lote/detalhe/266095", "219")</f>
      </c>
      <c r="B154" s="4" t="s">
        <f>=HYPERLINK("https://leilaoonline.net/lote/detalhe/266095", " 20 Lep tops marca Dell , necessário reparos teclado e monitor")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11.000,00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=HYPERLINK("https://leilaoonline.net/lote/detalhe/266096", "221")</f>
      </c>
      <c r="B155" s="4" t="s">
        <f>=HYPERLINK("https://leilaoonline.net/lote/detalhe/266096", " 26 un. Roda de lixa , novo marca 3M , diâmetro externo 130 mm x largura 75 mm gr 150")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900,00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=HYPERLINK("https://leilaoonline.net/lote/detalhe/266102", "222")</f>
      </c>
      <c r="B156" s="4" t="s">
        <f>=HYPERLINK("https://leilaoonline.net/lote/detalhe/266102", " Alicate de corte , necessário afiação tamanho total 1 mt")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350,00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=HYPERLINK("https://leilaoonline.net/lote/detalhe/266100", "223")</f>
      </c>
      <c r="B157" s="4" t="s">
        <f>=HYPERLINK("https://leilaoonline.net/lote/detalhe/266100", " 1 inversor de frequência , porém faltando componentes. 15 Hp 400 V")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1.500,00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=HYPERLINK("https://leilaoonline.net/lote/detalhe/266103", "224")</f>
      </c>
      <c r="B158" s="4" t="s">
        <f>=HYPERLINK("https://leilaoonline.net/lote/detalhe/266103", " Aprox. 30 conduletes em alumínio para uso subterrâneo , 03 chaves de conexao, 60 tomadas de conexão e diversos")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2.900,00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=HYPERLINK("https://leilaoonline.net/lote/detalhe/266099", "225")</f>
      </c>
      <c r="B159" s="4" t="s">
        <f>=HYPERLINK("https://leilaoonline.net/lote/detalhe/266099", " Bomba de palhetas " nova"")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900,00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=HYPERLINK("https://leilaoonline.net/lote/detalhe/266105", "226")</f>
      </c>
      <c r="B160" s="4" t="s">
        <f>=HYPERLINK("https://leilaoonline.net/lote/detalhe/266105", "Eixo misturador em aço inoxidável com duas hélices contendo cada uma com 3 pás ( 25 x 30 cmts ).comprimento do eixo 2.3 mts , diâmetro do eixo 5 cm , distância entre as hélices 90 cmts.")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1.500,00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=HYPERLINK("https://leilaoonline.net/lote/detalhe/266106", "228")</f>
      </c>
      <c r="B161" s="4" t="s">
        <f>=HYPERLINK("https://leilaoonline.net/lote/detalhe/266106", "Motor redutor SEW - Euro Drive sendo um de 11 kW e outro menor de  0,75 Kw")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3.900,00</t>
        </is>
      </c>
      <c r="F161" s="4" t="inlineStr">
        <is>
          <t>300.00</t>
        </is>
      </c>
    </row>
    <row collapsed="false" customFormat="false" customHeight="false" hidden="false" ht="12.1" outlineLevel="0" r="162">
      <c r="A162" s="5" t="s">
        <f>=HYPERLINK("https://leilaoonline.net/lote/detalhe/266711", "229")</f>
      </c>
      <c r="B162" s="4" t="s">
        <f>=HYPERLINK("https://leilaoonline.net/lote/detalhe/266711", " Portão em alumínio , sendo 2 folhas de 3.9 mts de comprimento x 2.3 mts altura")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990,00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=HYPERLINK("https://leilaoonline.net/lote/detalhe/266702", "330")</f>
      </c>
      <c r="B163" s="4" t="s">
        <f>=HYPERLINK("https://leilaoonline.net/lote/detalhe/266702", " 03 armários de aco dimensões: altura 2,0 mts x 1.5 mts largura")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850,00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=HYPERLINK("https://leilaoonline.net/lote/detalhe/266710", "331")</f>
      </c>
      <c r="B164" s="4" t="s">
        <f>=HYPERLINK("https://leilaoonline.net/lote/detalhe/266710", " Guarda corpo em tudo de PVC , porem concretado interno e com ferragens ( 14 pcs ) x 1,00 mt")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350,00</t>
        </is>
      </c>
      <c r="F164" s="4" t="inlineStr">
        <is>
          <t>30.00</t>
        </is>
      </c>
    </row>
    <row collapsed="false" customFormat="false" customHeight="false" hidden="false" ht="12.1" outlineLevel="0" r="165">
      <c r="A165" s="5" t="s">
        <f>=HYPERLINK("https://leilaoonline.net/lote/detalhe/266706", "332")</f>
      </c>
      <c r="B165" s="4" t="s">
        <f>=HYPERLINK("https://leilaoonline.net/lote/detalhe/266706", " Carrinho porta ferramentas reforçado , dimensões 1.2 mtsx 0,70 mts")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220,00</t>
        </is>
      </c>
      <c r="F165" s="4" t="inlineStr">
        <is>
          <t>30.00</t>
        </is>
      </c>
    </row>
    <row collapsed="false" customFormat="false" customHeight="false" hidden="false" ht="12.1" outlineLevel="0" r="166">
      <c r="A166" s="5" t="s">
        <f>=HYPERLINK("https://leilaoonline.net/lote/detalhe/266701", "333")</f>
      </c>
      <c r="B166" s="4" t="s">
        <f>=HYPERLINK("https://leilaoonline.net/lote/detalhe/266701", " Escada em aco carbono galvanizada , resistente comprimento 3,5 mts x 0,80 mts de largura")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850,00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=HYPERLINK("https://leilaoonline.net/lote/detalhe/266713", "334")</f>
      </c>
      <c r="B167" s="4" t="s">
        <f>=HYPERLINK("https://leilaoonline.net/lote/detalhe/266713", " Mesa em aço carbono dimensões 1.7 mts x 0,80 mts com 2 gavetas")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500,00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=HYPERLINK("https://leilaoonline.net/lote/detalhe/266718", "335")</f>
      </c>
      <c r="B168" s="4" t="s">
        <f>=HYPERLINK("https://leilaoonline.net/lote/detalhe/266718", " Suporte para tambores ( 2 peças) 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380,00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=HYPERLINK("https://leilaoonline.net/lote/detalhe/266712", "336")</f>
      </c>
      <c r="B169" s="4" t="s">
        <f>=HYPERLINK("https://leilaoonline.net/lote/detalhe/266712", " Mangueiras várias bitolas, usadas porém em bom estado 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750,00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=HYPERLINK("https://leilaoonline.net/lote/detalhe/266703", "337")</f>
      </c>
      <c r="B170" s="4" t="s">
        <f>=HYPERLINK("https://leilaoonline.net/lote/detalhe/266703", " 4 fontes e 3 monitores")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450,00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=HYPERLINK("https://leilaoonline.net/lote/detalhe/266708", "338")</f>
      </c>
      <c r="B171" s="4" t="s">
        <f>=HYPERLINK("https://leilaoonline.net/lote/detalhe/266708", " Prensa hidráulica tipo C marca Bovenau para 10 Ton")</f>
      </c>
      <c r="C171" s="4" t="inlineStr">
        <is>
          <t>Vendido</t>
        </is>
      </c>
      <c r="D171" s="4" t="inlineStr">
        <is>
          <t>1</t>
        </is>
      </c>
      <c r="E171" s="5" t="inlineStr">
        <is>
          <t>500,00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=HYPERLINK("https://leilaoonline.net/lote/detalhe/266704", "339")</f>
      </c>
      <c r="B172" s="4" t="s">
        <f>=HYPERLINK("https://leilaoonline.net/lote/detalhe/266704", " Rodízio com trava para andaimes ( 4 peças) 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320,00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=HYPERLINK("https://leilaoonline.net/lote/detalhe/266705", "340")</f>
      </c>
      <c r="B173" s="4" t="s">
        <f>=HYPERLINK("https://leilaoonline.net/lote/detalhe/266705", " Pregador pneumático marca Dewalt modelo D51855 (pouco uso) 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720,00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=HYPERLINK("https://leilaoonline.net/lote/detalhe/266715", "341")</f>
      </c>
      <c r="B174" s="4" t="s">
        <f>=HYPERLINK("https://leilaoonline.net/lote/detalhe/266715", " 22 peças - Lixeira de 30 LTS ( divisão- papéis , plásticos e lixo comum) 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720,00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=HYPERLINK("https://leilaoonline.net/lote/detalhe/266717", "342")</f>
      </c>
      <c r="B175" s="4" t="s">
        <f>=HYPERLINK("https://leilaoonline.net/lote/detalhe/266717", " Bomba de graxa modelo g12 - 16 PCs e pistola LAGH 400 ( 3 peças )")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380,00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=HYPERLINK("https://leilaoonline.net/lote/detalhe/266709", "343")</f>
      </c>
      <c r="B176" s="4" t="s">
        <f>=HYPERLINK("https://leilaoonline.net/lote/detalhe/266709", " Liquidificador industrial marca skymsen modelo L 10")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480,00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=HYPERLINK("https://leilaoonline.net/lote/detalhe/266716", "344")</f>
      </c>
      <c r="B177" s="4" t="s">
        <f>=HYPERLINK("https://leilaoonline.net/lote/detalhe/266716", " Gerador a diesel 10 Hp no estado")</f>
      </c>
      <c r="C177" s="4" t="inlineStr">
        <is>
          <t>Vendido</t>
        </is>
      </c>
      <c r="D177" s="4" t="inlineStr">
        <is>
          <t>1</t>
        </is>
      </c>
      <c r="E177" s="5" t="inlineStr">
        <is>
          <t>1.950,00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=HYPERLINK("https://leilaoonline.net/lote/detalhe/266719", "345")</f>
      </c>
      <c r="B178" s="4" t="s">
        <f>=HYPERLINK("https://leilaoonline.net/lote/detalhe/266719", " Grade de proteção em aço pintado (4pcs ) 2 mts x 1.5 mts")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850,00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=HYPERLINK("https://leilaoonline.net/lote/detalhe/266714", "346")</f>
      </c>
      <c r="B179" s="4" t="s">
        <f>=HYPERLINK("https://leilaoonline.net/lote/detalhe/266714", " Aproximadamente 50 kgs de frezas várias bitolas")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950,00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=HYPERLINK("https://leilaoonline.net/lote/detalhe/266707", "347")</f>
      </c>
      <c r="B180" s="4" t="s">
        <f>=HYPERLINK("https://leilaoonline.net/lote/detalhe/266707", " Máquina de solda marca Vonder modelo TS 250")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300,00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=HYPERLINK("https://leilaoonline.net/lote/detalhe/267951", "348")</f>
      </c>
      <c r="B181" s="4" t="s">
        <f>=HYPERLINK("https://leilaoonline.net/lote/detalhe/267951", " 25 CONJUNTOS - (4 CAIBROS QUADRADOS MEDIDAS APROXIMADA 5CMTS X 3MTS DE COMPRIMENTO E 4 CAIBROS TRANSVERSAIS DE 1,50 MTS)")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850,00</t>
        </is>
      </c>
      <c r="F181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2026-08-12T22:02:49.00Z</dcterms:created>
  <dc:creator>Tellks Tecnologia</dc:creator>
  <cp:revision>0</cp:revision>
</cp:coreProperties>
</file>