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=HYPERLINK("https://leilaoonline.net/lote/detalhe/265268", "002")</f>
      </c>
      <c r="B11" s="4" t="s">
        <f>=HYPERLINK("https://leilaoonline.net/lote/detalhe/265268", "Refrigerador 347 litros  Midea -  liga /não gela")</f>
      </c>
      <c r="C11" s="4" t="inlineStr">
        <is>
          <t>Vendido</t>
        </is>
      </c>
      <c r="D11" s="4" t="inlineStr">
        <is>
          <t>1</t>
        </is>
      </c>
      <c r="E11" s="5" t="inlineStr">
        <is>
          <t>420,00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=HYPERLINK("https://leilaoonline.net/lote/detalhe/265264", "006")</f>
      </c>
      <c r="B12" s="4" t="s">
        <f>=HYPERLINK("https://leilaoonline.net/lote/detalhe/265264", "Motor estacionaria Branco (novo sem uso com detalhes estéticos ) -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=HYPERLINK("https://leilaoonline.net/lote/detalhe/265265", "007")</f>
      </c>
      <c r="B13" s="4" t="s">
        <f>=HYPERLINK("https://leilaoonline.net/lote/detalhe/265265", "Motor estacionaria Branco (novo sem uso com detalhes estéticos )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=HYPERLINK("https://leilaoonline.net/lote/detalhe/265273", "009")</f>
      </c>
      <c r="B14" s="4" t="s">
        <f>=HYPERLINK("https://leilaoonline.net/lote/detalhe/265273", " LIXADEIRA BOSCH PROFISSIONAL 220 VOLT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=HYPERLINK("https://leilaoonline.net/lote/detalhe/265266", "010")</f>
      </c>
      <c r="B15" s="4" t="s">
        <f>=HYPERLINK("https://leilaoonline.net/lote/detalhe/265266", "11un.  filtros para máquinas agrícolas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30.00</t>
        </is>
      </c>
    </row>
    <row collapsed="false" customFormat="false" customHeight="false" hidden="false" ht="12.1" outlineLevel="0" r="16">
      <c r="A16" s="5" t="s">
        <f>=HYPERLINK("https://leilaoonline.net/lote/detalhe/265271", "011")</f>
      </c>
      <c r="B16" s="4" t="s">
        <f>=HYPERLINK("https://leilaoonline.net/lote/detalhe/265271", " LIXADEIRA BOSCH PROFISSIONAL 220 VOLT - SEM USO")</f>
      </c>
      <c r="C16" s="4" t="inlineStr">
        <is>
          <t>Vendido</t>
        </is>
      </c>
      <c r="D16" s="4" t="inlineStr">
        <is>
          <t>1</t>
        </is>
      </c>
      <c r="E16" s="5" t="inlineStr">
        <is>
          <t>410,00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=HYPERLINK("https://leilaoonline.net/lote/detalhe/265275", "012")</f>
      </c>
      <c r="B17" s="4" t="s">
        <f>=HYPERLINK("https://leilaoonline.net/lote/detalhe/265275", " LIXADEIRA BOSCH PROFISSIONAL 220 VOLT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=HYPERLINK("https://leilaoonline.net/lote/detalhe/265269", "013")</f>
      </c>
      <c r="B18" s="4" t="s">
        <f>=HYPERLINK("https://leilaoonline.net/lote/detalhe/265269", " LIXADEIRA BOSCH PROFISSIONAL 220 VOLT -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410,00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=HYPERLINK("https://leilaoonline.net/lote/detalhe/265252", "014")</f>
      </c>
      <c r="B19" s="4" t="s">
        <f>=HYPERLINK("https://leilaoonline.net/lote/detalhe/265252", "APROX. 14 VENTILADORES DE TETO SEM GARANTIA ( PODENDO SER SUCATA/FALTANDO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30.00</t>
        </is>
      </c>
    </row>
    <row collapsed="false" customFormat="false" customHeight="false" hidden="false" ht="12.1" outlineLevel="0" r="20">
      <c r="A20" s="5" t="s">
        <f>=HYPERLINK("https://leilaoonline.net/lote/detalhe/265272", "016")</f>
      </c>
      <c r="B20" s="4" t="s">
        <f>=HYPERLINK("https://leilaoonline.net/lote/detalhe/265272", " LIXADEIRA BOSCH PROFISSIONAL 220 VOLT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=HYPERLINK("https://leilaoonline.net/lote/detalhe/265274", "018")</f>
      </c>
      <c r="B21" s="4" t="s">
        <f>=HYPERLINK("https://leilaoonline.net/lote/detalhe/265274", " 06 UN. PEÇAS PARA COLHEITADEIRA")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=HYPERLINK("https://leilaoonline.net/lote/detalhe/265267", "019")</f>
      </c>
      <c r="B22" s="4" t="s">
        <f>=HYPERLINK("https://leilaoonline.net/lote/detalhe/265267", "1 CONJUNTO DE PÉ PARA CARRETA - COMPLETOS COM BARRA ( SEM USO)")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=HYPERLINK("https://leilaoonline.net/lote/detalhe/265270", "020")</f>
      </c>
      <c r="B23" s="4" t="s">
        <f>=HYPERLINK("https://leilaoonline.net/lote/detalhe/265270", " 2 microondas sem uso (1 funcionando e outro não) - sem garantia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=HYPERLINK("https://leilaoonline.net/lote/detalhe/265276", "021")</f>
      </c>
      <c r="B24" s="4" t="s">
        <f>=HYPERLINK("https://leilaoonline.net/lote/detalhe/265276", " Cortina de ar Springer 1,50 m - sem uso - avariada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=HYPERLINK("https://leilaoonline.net/lote/detalhe/265254", "026")</f>
      </c>
      <c r="B25" s="4" t="s">
        <f>=HYPERLINK("https://leilaoonline.net/lote/detalhe/265254", " APROX. 170LUMINÁRIAS DIVERSAS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=HYPERLINK("https://leilaoonline.net/lote/detalhe/265255", "029")</f>
      </c>
      <c r="B26" s="4" t="s">
        <f>=HYPERLINK("https://leilaoonline.net/lote/detalhe/265255", " 90 UN. AVENTAIS - ARTESANAL - TEAR DE MINAS")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=HYPERLINK("https://leilaoonline.net/lote/detalhe/265256", "030")</f>
      </c>
      <c r="B27" s="4" t="s">
        <f>=HYPERLINK("https://leilaoonline.net/lote/detalhe/265256", " 90 UN. AVENTAIS - ARTESANAL - TEAR DE MINAS")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=HYPERLINK("https://leilaoonline.net/lote/detalhe/265257", "031")</f>
      </c>
      <c r="B28" s="4" t="s">
        <f>=HYPERLINK("https://leilaoonline.net/lote/detalhe/265257", " 90 UN. AVENTAIS - ARTESANAL - TEAR DE MINAS")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=HYPERLINK("https://leilaoonline.net/lote/detalhe/265394", "032")</f>
      </c>
      <c r="B29" s="4" t="s">
        <f>=HYPERLINK("https://leilaoonline.net/lote/detalhe/265394", " REFRIGERADOR BY SIDE 528 LITROS - (LIGA NÃO GELA)")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=HYPERLINK("https://leilaoonline.net/lote/detalhe/265405", "033")</f>
      </c>
      <c r="B30" s="4" t="s">
        <f>=HYPERLINK("https://leilaoonline.net/lote/detalhe/265405", " COIFA 90CM - ( NOVA SEM USO) - SEM GARANTIA")</f>
      </c>
      <c r="C30" s="4" t="inlineStr">
        <is>
          <t>Vendido</t>
        </is>
      </c>
      <c r="D30" s="4" t="inlineStr">
        <is>
          <t>1</t>
        </is>
      </c>
      <c r="E30" s="5" t="inlineStr">
        <is>
          <t>320,00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=HYPERLINK("https://leilaoonline.net/lote/detalhe/265406", "034")</f>
      </c>
      <c r="B31" s="4" t="s">
        <f>=HYPERLINK("https://leilaoonline.net/lote/detalhe/265406", " COIFA 60CM - ( NOVA SEM USO)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=HYPERLINK("https://leilaoonline.net/lote/detalhe/265399", "035")</f>
      </c>
      <c r="B32" s="4" t="s">
        <f>=HYPERLINK("https://leilaoonline.net/lote/detalhe/265399", " COIFA 60CM - ( NOVA SEM USO)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=HYPERLINK("https://leilaoonline.net/lote/detalhe/265401", "036")</f>
      </c>
      <c r="B33" s="4" t="s">
        <f>=HYPERLINK("https://leilaoonline.net/lote/detalhe/265401", " COIFA 60CM - ( NOVA SEM USO)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=HYPERLINK("https://leilaoonline.net/lote/detalhe/265407", "037")</f>
      </c>
      <c r="B34" s="4" t="s">
        <f>=HYPERLINK("https://leilaoonline.net/lote/detalhe/265407", " COIFA 60CM - ( NOVA SEM USO) -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=HYPERLINK("https://leilaoonline.net/lote/detalhe/265402", "038")</f>
      </c>
      <c r="B35" s="4" t="s">
        <f>=HYPERLINK("https://leilaoonline.net/lote/detalhe/265402", " COIFA 60CM - ( NOVA SEM USO)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=HYPERLINK("https://leilaoonline.net/lote/detalhe/265396", "039")</f>
      </c>
      <c r="B36" s="4" t="s">
        <f>=HYPERLINK("https://leilaoonline.net/lote/detalhe/265396", " COIFA 60CM - ( NOVA SEM USO)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=HYPERLINK("https://leilaoonline.net/lote/detalhe/265404", "040")</f>
      </c>
      <c r="B37" s="4" t="s">
        <f>=HYPERLINK("https://leilaoonline.net/lote/detalhe/265404", " COIFA 60CM - ( NOVA SEM USO)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=HYPERLINK("https://leilaoonline.net/lote/detalhe/265403", "041")</f>
      </c>
      <c r="B38" s="4" t="s">
        <f>=HYPERLINK("https://leilaoonline.net/lote/detalhe/265403", " COIFA 90CM PRO TOUCH ( NOVA SEM USO) - SEM GARANTIA")</f>
      </c>
      <c r="C38" s="4" t="inlineStr">
        <is>
          <t>Vendido</t>
        </is>
      </c>
      <c r="D38" s="4" t="inlineStr">
        <is>
          <t>3</t>
        </is>
      </c>
      <c r="E38" s="5" t="inlineStr">
        <is>
          <t>420,00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=HYPERLINK("https://leilaoonline.net/lote/detalhe/265398", "042")</f>
      </c>
      <c r="B39" s="4" t="s">
        <f>=HYPERLINK("https://leilaoonline.net/lote/detalhe/265398", " LOTE COM ACESSÓRIOS AUTOMOTIVOS/FERRAMENTAS E OUTROS - SEM GARANTIA- PODENDO SER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=HYPERLINK("https://leilaoonline.net/lote/detalhe/265400", "043")</f>
      </c>
      <c r="B40" s="4" t="s">
        <f>=HYPERLINK("https://leilaoonline.net/lote/detalhe/265400", " LOTE COM DIVERSOS ITENS DE LABORATÓRIO ( VALIDADE 08/25)")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420,00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=HYPERLINK("https://leilaoonline.net/lote/detalhe/265397", "044")</f>
      </c>
      <c r="B41" s="4" t="s">
        <f>=HYPERLINK("https://leilaoonline.net/lote/detalhe/265397", " LAVA E SECA MIDEA SMART 13K - ( NÃO TESTADO/SEM GARANTIA)")</f>
      </c>
      <c r="C41" s="4" t="inlineStr">
        <is>
          <t>Vendido</t>
        </is>
      </c>
      <c r="D41" s="4" t="inlineStr">
        <is>
          <t>5</t>
        </is>
      </c>
      <c r="E41" s="5" t="inlineStr">
        <is>
          <t>990,00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=HYPERLINK("https://leilaoonline.net/lote/detalhe/265408", "045")</f>
      </c>
      <c r="B42" s="4" t="s">
        <f>=HYPERLINK("https://leilaoonline.net/lote/detalhe/265408", " LAVADORA MIDEA INVERTER SMART 11K - ( NÃO TESTADO/SEM GARANTIA)")</f>
      </c>
      <c r="C42" s="4" t="inlineStr">
        <is>
          <t>Vendido</t>
        </is>
      </c>
      <c r="D42" s="4" t="inlineStr">
        <is>
          <t>1</t>
        </is>
      </c>
      <c r="E42" s="5" t="inlineStr">
        <is>
          <t>620,00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=HYPERLINK("https://leilaoonline.net/lote/detalhe/265395", "046")</f>
      </c>
      <c r="B43" s="4" t="s">
        <f>=HYPERLINK("https://leilaoonline.net/lote/detalhe/265395", " LAVADORA MIDEA INVERTER SMART 11K - (SEM USO /LACRADO /COM AVARIAS ESTETICAS/ /SEM GARANTIA)")</f>
      </c>
      <c r="C43" s="4" t="inlineStr">
        <is>
          <t>Vendido</t>
        </is>
      </c>
      <c r="D43" s="4" t="inlineStr">
        <is>
          <t>1</t>
        </is>
      </c>
      <c r="E43" s="5" t="inlineStr">
        <is>
          <t>790,00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=HYPERLINK("https://leilaoonline.net/lote/detalhe/265409", "047")</f>
      </c>
      <c r="B44" s="4" t="s">
        <f>=HYPERLINK("https://leilaoonline.net/lote/detalhe/265409", " LAVA E SECA MIDEA SMART 11K - ( NÃO TESTADO/SEM GARANTIA)")</f>
      </c>
      <c r="C44" s="4" t="inlineStr">
        <is>
          <t>Vendido</t>
        </is>
      </c>
      <c r="D44" s="4" t="inlineStr">
        <is>
          <t>2</t>
        </is>
      </c>
      <c r="E44" s="5" t="inlineStr">
        <is>
          <t>840,00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=HYPERLINK("https://leilaoonline.net/lote/detalhe/265811", "048")</f>
      </c>
      <c r="B45" s="4" t="s">
        <f>=HYPERLINK("https://leilaoonline.net/lote/detalhe/265811", " FRIGOBAR MIDEA RETRÔ ( LIGA, NÃO GELA)")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=HYPERLINK("https://leilaoonline.net/lote/detalhe/265812", "049")</f>
      </c>
      <c r="B46" s="4" t="s">
        <f>=HYPERLINK("https://leilaoonline.net/lote/detalhe/265812", " (SUCATA) LAVA E SECA MIDEA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=HYPERLINK("https://leilaoonline.net/lote/detalhe/265820", "050")</f>
      </c>
      <c r="B47" s="4" t="s">
        <f>=HYPERLINK("https://leilaoonline.net/lote/detalhe/265820", " APROX. 54 ITENS PARA CARRETA")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=HYPERLINK("https://leilaoonline.net/lote/detalhe/265818", "051")</f>
      </c>
      <c r="B48" s="4" t="s">
        <f>=HYPERLINK("https://leilaoonline.net/lote/detalhe/265818", " APROX. 51 PACOTES DE PEPITE PARA LABORATÓRIO")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=HYPERLINK("https://leilaoonline.net/lote/detalhe/265817", "052")</f>
      </c>
      <c r="B49" s="4" t="s">
        <f>=HYPERLINK("https://leilaoonline.net/lote/detalhe/265817", " APROX. 21 PEÇAS PARA BETONEIRA")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=HYPERLINK("https://leilaoonline.net/lote/detalhe/265814", "053")</f>
      </c>
      <c r="B50" s="4" t="s">
        <f>=HYPERLINK("https://leilaoonline.net/lote/detalhe/265814", "[ VÍDEO ] DIVERSAS PEÇAS PARA MOTOBOMBA E OUTROS")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=HYPERLINK("https://leilaoonline.net/lote/detalhe/265819", "054")</f>
      </c>
      <c r="B51" s="4" t="s">
        <f>=HYPERLINK("https://leilaoonline.net/lote/detalhe/265819", " APROX. 120 PEÇAS PARA DOMO")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=HYPERLINK("https://leilaoonline.net/lote/detalhe/265813", "055")</f>
      </c>
      <c r="B52" s="4" t="s">
        <f>=HYPERLINK("https://leilaoonline.net/lote/detalhe/265813", " FREEZER MIDEA 295 LITROS ( NÃO TESTADO/COM AVARIAS)")</f>
      </c>
      <c r="C52" s="4" t="inlineStr">
        <is>
          <t>Vendido</t>
        </is>
      </c>
      <c r="D52" s="4" t="inlineStr">
        <is>
          <t>2</t>
        </is>
      </c>
      <c r="E52" s="5" t="inlineStr">
        <is>
          <t>670,00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=HYPERLINK("https://leilaoonline.net/lote/detalhe/265815", "056")</f>
      </c>
      <c r="B53" s="4" t="s">
        <f>=HYPERLINK("https://leilaoonline.net/lote/detalhe/265815", " (SUCATA) LAVA E SECA MIDEA 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=HYPERLINK("https://leilaoonline.net/lote/detalhe/265816", "057")</f>
      </c>
      <c r="B54" s="4" t="s">
        <f>=HYPERLINK("https://leilaoonline.net/lote/detalhe/265816", " (SUCATA) LAVA E SECA MIDEA SMART")</f>
      </c>
      <c r="C54" s="4" t="inlineStr">
        <is>
          <t>Vendido</t>
        </is>
      </c>
      <c r="D54" s="4" t="inlineStr">
        <is>
          <t>1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=HYPERLINK("https://leilaoonline.net/lote/detalhe/266371", "058")</f>
      </c>
      <c r="B55" s="4" t="s">
        <f>=HYPERLINK("https://leilaoonline.net/lote/detalhe/266371", "14 ITENS - FERRAMENTAS DIVERSAS SEM USO ( RECUPARADAS DE INCÊNDIO/NO ESTADO)")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=HYPERLINK("https://leilaoonline.net/lote/detalhe/266744", "059")</f>
      </c>
      <c r="B56" s="4" t="s">
        <f>=HYPERLINK("https://leilaoonline.net/lote/detalhe/266744", "LAVA E SECA MIDEA SMART 11K - ( FUNCIONANDO/SEM GARANTIA) - no estado")</f>
      </c>
      <c r="C56" s="4" t="inlineStr">
        <is>
          <t>Vendido</t>
        </is>
      </c>
      <c r="D56" s="4" t="inlineStr">
        <is>
          <t>5</t>
        </is>
      </c>
      <c r="E56" s="5" t="inlineStr">
        <is>
          <t>970,00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=HYPERLINK("https://leilaoonline.net/lote/detalhe/265261", "1005")</f>
      </c>
      <c r="B57" s="4" t="s">
        <f>=HYPERLINK("https://leilaoonline.net/lote/detalhe/265261", "24 un. -  Garrafas de  vinho Chilano")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270,00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=HYPERLINK("https://leilaoonline.net/lote/detalhe/265262", "1006")</f>
      </c>
      <c r="B58" s="4" t="s">
        <f>=HYPERLINK("https://leilaoonline.net/lote/detalhe/265262", "24 un. -  Garrafas de  vinho Chilano")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=HYPERLINK("https://leilaoonline.net/lote/detalhe/265263", "1007")</f>
      </c>
      <c r="B59" s="4" t="s">
        <f>=HYPERLINK("https://leilaoonline.net/lote/detalhe/265263", "24 un. -  Garrafas de  vinho Chilano")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270,00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=HYPERLINK("https://leilaoonline.net/lote/detalhe/265246", "1018")</f>
      </c>
      <c r="B60" s="4" t="s">
        <f>=HYPERLINK("https://leilaoonline.net/lote/detalhe/265246", "Caixa 12 unidades -  Vinho Peninsula Single Vineyard Syrah 2021")</f>
      </c>
      <c r="C60" s="4" t="inlineStr">
        <is>
          <t>Vendido</t>
        </is>
      </c>
      <c r="D60" s="4" t="inlineStr">
        <is>
          <t>1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=HYPERLINK("https://leilaoonline.net/lote/detalhe/265247", "1019")</f>
      </c>
      <c r="B61" s="4" t="s">
        <f>=HYPERLINK("https://leilaoonline.net/lote/detalhe/265247", "Caixa 12 unidades -  Vinho Peninsula Single Vineyard Syrah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=HYPERLINK("https://leilaoonline.net/lote/detalhe/265242", "1022")</f>
      </c>
      <c r="B62" s="4" t="s">
        <f>=HYPERLINK("https://leilaoonline.net/lote/detalhe/265242",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=HYPERLINK("https://leilaoonline.net/lote/detalhe/265243", "1023")</f>
      </c>
      <c r="B63" s="4" t="s">
        <f>=HYPERLINK("https://leilaoonline.net/lote/detalhe/265243",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=HYPERLINK("https://leilaoonline.net/lote/detalhe/265241", "1024")</f>
      </c>
      <c r="B64" s="4" t="s">
        <f>=HYPERLINK("https://leilaoonline.net/lote/detalhe/265241", " Caixa 12 unidades - Vinho Peninsula Single Vineyard Syrah 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=HYPERLINK("https://leilaoonline.net/lote/detalhe/265244", "1027")</f>
      </c>
      <c r="B65" s="4" t="s">
        <f>=HYPERLINK("https://leilaoonline.net/lote/detalhe/265244", " Caixa 12 unidades - Vinho Peninsula Single Vineyard Syrah 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=HYPERLINK("https://leilaoonline.net/lote/detalhe/265245", "1030")</f>
      </c>
      <c r="B66" s="4" t="s">
        <f>=HYPERLINK("https://leilaoonline.net/lote/detalhe/265245",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=HYPERLINK("https://leilaoonline.net/lote/detalhe/265238", "1043")</f>
      </c>
      <c r="B67" s="4" t="s">
        <f>=HYPERLINK("https://leilaoonline.net/lote/detalhe/265238",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=HYPERLINK("https://leilaoonline.net/lote/detalhe/265235", "1044")</f>
      </c>
      <c r="B68" s="4" t="s">
        <f>=HYPERLINK("https://leilaoonline.net/lote/detalhe/265235",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=HYPERLINK("https://leilaoonline.net/lote/detalhe/265240", "1045")</f>
      </c>
      <c r="B69" s="4" t="s">
        <f>=HYPERLINK("https://leilaoonline.net/lote/detalhe/265240", "Caixa 12 unidades - 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=HYPERLINK("https://leilaoonline.net/lote/detalhe/265237", "1046")</f>
      </c>
      <c r="B70" s="4" t="s">
        <f>=HYPERLINK("https://leilaoonline.net/lote/detalhe/265237",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=HYPERLINK("https://leilaoonline.net/lote/detalhe/265234", "1047")</f>
      </c>
      <c r="B71" s="4" t="s">
        <f>=HYPERLINK("https://leilaoonline.net/lote/detalhe/265234",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=HYPERLINK("https://leilaoonline.net/lote/detalhe/265239", "1048")</f>
      </c>
      <c r="B72" s="4" t="s">
        <f>=HYPERLINK("https://leilaoonline.net/lote/detalhe/265239",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=HYPERLINK("https://leilaoonline.net/lote/detalhe/265236", "1049")</f>
      </c>
      <c r="B73" s="4" t="s">
        <f>=HYPERLINK("https://leilaoonline.net/lote/detalhe/265236",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=HYPERLINK("https://leilaoonline.net/lote/detalhe/265249", "1051")</f>
      </c>
      <c r="B74" s="4" t="s">
        <f>=HYPERLINK("https://leilaoonline.net/lote/detalhe/265249", " Caixa 12 unidades -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=HYPERLINK("https://leilaoonline.net/lote/detalhe/265251", "1052")</f>
      </c>
      <c r="B75" s="4" t="s">
        <f>=HYPERLINK("https://leilaoonline.net/lote/detalhe/265251", " Caixa 12 unidades -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=HYPERLINK("https://leilaoonline.net/lote/detalhe/265248", "1053")</f>
      </c>
      <c r="B76" s="4" t="s">
        <f>=HYPERLINK("https://leilaoonline.net/lote/detalhe/265248",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=HYPERLINK("https://leilaoonline.net/lote/detalhe/265250", "1054")</f>
      </c>
      <c r="B77" s="4" t="s">
        <f>=HYPERLINK("https://leilaoonline.net/lote/detalhe/265250",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2026-09-02T13:55:28.00Z</dcterms:created>
  <dc:creator>Tellks Tecnologia</dc:creator>
  <cp:revision>0</cp:revision>
</cp:coreProperties>
</file>