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CAM. VW, M. BENZ E VOLVO - TRATORES - IMPLEMENTOS AGRÍCOLAS - RETROESCAVADEIRA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=HYPERLINK("https://leilaoonline.net/lote/detalhe/262566", "003")</f>
      </c>
      <c r="B11" s="4" t="s">
        <f>=HYPERLINK("https://leilaoonline.net/lote/detalhe/262566", "veja o vídeo!! TRATOR VALTRA BH 145; ANO 2014 - MOTOR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80.000,00</t>
        </is>
      </c>
      <c r="F11" s="4" t="inlineStr">
        <is>
          <t>1750.00</t>
        </is>
      </c>
    </row>
    <row collapsed="false" customFormat="false" customHeight="false" hidden="false" ht="12.1" outlineLevel="0" r="12">
      <c r="A12" s="5" t="s">
        <f>=HYPERLINK("https://leilaoonline.net/lote/detalhe/262321", "005")</f>
      </c>
      <c r="B12" s="4" t="s">
        <f>=HYPERLINK("https://leilaoonline.net/lote/detalhe/262321", "RETROESCAVADEIRA CATERPILLAR; MODELO 416E; ANO 2008 - MOTOR AVARIADO, EQUIP. DESATIVADO")</f>
      </c>
      <c r="C12" s="4" t="inlineStr">
        <is>
          <t>Não vendido</t>
        </is>
      </c>
      <c r="D12" s="4" t="inlineStr">
        <is>
          <t>16</t>
        </is>
      </c>
      <c r="E12" s="5" t="inlineStr">
        <is>
          <t>57.500,00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=HYPERLINK("https://leilaoonline.net/lote/detalhe/262323", "007")</f>
      </c>
      <c r="B13" s="4" t="s">
        <f>=HYPERLINK("https://leilaoonline.net/lote/detalhe/262323", "veja o vídeo!! PÁ CARREGADEIRA DUAC; MODELO 946; ANO 2021; HORÍMETRO 887 - EQUIP. FUNCIONANDO E TRABALHANDO")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120.000,00</t>
        </is>
      </c>
      <c r="F13" s="4" t="inlineStr">
        <is>
          <t>1750.00</t>
        </is>
      </c>
    </row>
    <row collapsed="false" customFormat="false" customHeight="false" hidden="false" ht="12.1" outlineLevel="0" r="14">
      <c r="A14" s="5" t="s">
        <f>=HYPERLINK("https://leilaoonline.net/lote/detalhe/262325", "008")</f>
      </c>
      <c r="B14" s="4" t="s">
        <f>=HYPERLINK("https://leilaoonline.net/lote/detalhe/262325", "veja o vídeo!! PÁ CARREGADEIRA MICHIGAN; MODELO 55C - EQUIP. OPERACIONAL, FUNCIONANDO E TRABALHANDO")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110.000,00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=HYPERLINK("https://leilaoonline.net/lote/detalhe/262314", "010")</f>
      </c>
      <c r="B15" s="4" t="s">
        <f>=HYPERLINK("https://leilaoonline.net/lote/detalhe/262314", "veja o vídeo!! ESCAVADEIRA HIDRÁULICA KOMATSU; MODELO PC 160; ANO 2008; AR CONDICIONADO - EQUIP. OPERACIONAL E TRABALHANDO")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150.000,00</t>
        </is>
      </c>
      <c r="F15" s="4" t="inlineStr">
        <is>
          <t>1750.00</t>
        </is>
      </c>
    </row>
    <row collapsed="false" customFormat="false" customHeight="false" hidden="false" ht="12.1" outlineLevel="0" r="16">
      <c r="A16" s="5" t="s">
        <f>=HYPERLINK("https://leilaoonline.net/lote/detalhe/262318", "011")</f>
      </c>
      <c r="B16" s="4" t="s">
        <f>=HYPERLINK("https://leilaoonline.net/lote/detalhe/262318", "veja o vídeo!! ESCAVADEIRA HIDRÁULICA JOHN DEERE; MODELO 160G; ANO 2015 - EQUIP.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200.000,00</t>
        </is>
      </c>
      <c r="F16" s="4" t="inlineStr">
        <is>
          <t>1750.00</t>
        </is>
      </c>
    </row>
    <row collapsed="false" customFormat="false" customHeight="false" hidden="false" ht="12.1" outlineLevel="0" r="17">
      <c r="A17" s="5" t="s">
        <f>=HYPERLINK("https://leilaoonline.net/lote/detalhe/262316", "015")</f>
      </c>
      <c r="B17" s="4" t="s">
        <f>=HYPERLINK("https://leilaoonline.net/lote/detalhe/262316", "veja o vídeo!! TRATOR AGRÍCOLA JOHN DEERE; MODELO 7185J; ANO 2011 - EQUIP. FUNCIONANDO E TRABALHANDO")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110.000,00</t>
        </is>
      </c>
      <c r="F17" s="4" t="inlineStr">
        <is>
          <t>1750.00</t>
        </is>
      </c>
    </row>
    <row collapsed="false" customFormat="false" customHeight="false" hidden="false" ht="12.1" outlineLevel="0" r="18">
      <c r="A18" s="5" t="s">
        <f>=HYPERLINK("https://leilaoonline.net/lote/detalhe/262320", "016")</f>
      </c>
      <c r="B18" s="4" t="s">
        <f>=HYPERLINK("https://leilaoonline.net/lote/detalhe/262320", "veja o vídeo!! TRATOR AGRÍCOLA VALTRA; MODELO BH 180; ANO 2013 - EQUIP.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100.000,00</t>
        </is>
      </c>
      <c r="F18" s="4" t="inlineStr">
        <is>
          <t>1750.00</t>
        </is>
      </c>
    </row>
    <row collapsed="false" customFormat="false" customHeight="false" hidden="false" ht="12.1" outlineLevel="0" r="19">
      <c r="A19" s="5" t="s">
        <f>=HYPERLINK("https://leilaoonline.net/lote/detalhe/262354", "030")</f>
      </c>
      <c r="B19" s="4" t="s">
        <f>=HYPERLINK("https://leilaoonline.net/lote/detalhe/262354", "veja o vídeo!! CAMINHÃO M. BENZ/AXOR 33446X4; 2008/2009; BRANCA; DIESEL - FUNCIONANDO")</f>
      </c>
      <c r="C19" s="4" t="inlineStr">
        <is>
          <t>Vendido</t>
        </is>
      </c>
      <c r="D19" s="4" t="inlineStr">
        <is>
          <t>19</t>
        </is>
      </c>
      <c r="E19" s="5" t="inlineStr">
        <is>
          <t>297.500,00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=HYPERLINK("https://leilaoonline.net/lote/detalhe/262309", "035")</f>
      </c>
      <c r="B20" s="4" t="s">
        <f>=HYPERLINK("https://leilaoonline.net/lote/detalhe/262309", "CAMINHÃO VW 17.280; 2014/2015; BRANCO; DIESEL; CÂMBIO AUTOMÁTICO; C/ COMPACTADOR MARCA PLANALTO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90.000,00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=HYPERLINK("https://leilaoonline.net/lote/detalhe/262307", "036")</f>
      </c>
      <c r="B21" s="4" t="s">
        <f>=HYPERLINK("https://leilaoonline.net/lote/detalhe/262307", "CAMINHÃO VW 17.280; 2014/2015; BRANCO; DIESEL; CÂMBIO AUTOMÁTICO; C/ COMPACTADOR MARCA PLANALTO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90.000,00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=HYPERLINK("https://leilaoonline.net/lote/detalhe/262310", "040")</f>
      </c>
      <c r="B22" s="4" t="s">
        <f>=HYPERLINK("https://leilaoonline.net/lote/detalhe/262310", "LOTE COM CAMINHÃO VOLVO/VM 270 8X2R; 2014/2015; PRATA; DIESEL E REBOQUE R/METALF .A PRCT 2E; 2022/2022; PRETA")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250.000,00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=HYPERLINK("https://leilaoonline.net/lote/detalhe/262312", "045")</f>
      </c>
      <c r="B23" s="4" t="s">
        <f>=HYPERLINK("https://leilaoonline.net/lote/detalhe/262312", "PARAMOTOR ASA SOL FLEXUS M; VITORAZZI; ANO 2019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=HYPERLINK("https://leilaoonline.net/lote/detalhe/262313", "050")</f>
      </c>
      <c r="B24" s="4" t="s">
        <f>=HYPERLINK("https://leilaoonline.net/lote/detalhe/262313", "BAÚ PARA CAMINHÃO VOLKSWAGEN; MEDIDAS: 7,80M X 2,20M DE ALTURA")</f>
      </c>
      <c r="C24" s="4" t="inlineStr">
        <is>
          <t>Vendido</t>
        </is>
      </c>
      <c r="D24" s="4" t="inlineStr">
        <is>
          <t>5</t>
        </is>
      </c>
      <c r="E24" s="5" t="inlineStr">
        <is>
          <t>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=HYPERLINK("https://leilaoonline.net/lote/detalhe/262305", "055")</f>
      </c>
      <c r="B25" s="4" t="s">
        <f>=HYPERLINK("https://leilaoonline.net/lote/detalhe/262305", "RETROESCAVADEIRA JCB; MODELO 3CX 4X4; ANO 2016; EMPLACADA - FUNCIONANDO - PLACA FINAL 65")</f>
      </c>
      <c r="C25" s="4" t="inlineStr">
        <is>
          <t>Não vendido</t>
        </is>
      </c>
      <c r="D25" s="4" t="inlineStr">
        <is>
          <t>23</t>
        </is>
      </c>
      <c r="E25" s="5" t="inlineStr">
        <is>
          <t>135.000,00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=HYPERLINK("https://leilaoonline.net/lote/detalhe/262339", "060")</f>
      </c>
      <c r="B26" s="4" t="s">
        <f>=HYPERLINK("https://leilaoonline.net/lote/detalhe/262339", "EMPILHADEIRA CLARK; MODELO C300HY; CAPACIDADE 2.5 TONELADAS; APROX. 17.200HRS - FUNCIONANDO")</f>
      </c>
      <c r="C26" s="4" t="inlineStr">
        <is>
          <t>Não vendido</t>
        </is>
      </c>
      <c r="D26" s="4" t="inlineStr">
        <is>
          <t>8</t>
        </is>
      </c>
      <c r="E26" s="5" t="inlineStr">
        <is>
          <t>16.500,00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=HYPERLINK("https://leilaoonline.net/lote/detalhe/262330", "061")</f>
      </c>
      <c r="B27" s="4" t="s">
        <f>=HYPERLINK("https://leilaoonline.net/lote/detalhe/262330", "EMPILHADEIRA CLARK; CAP. APROX. 7 TON; À DIESEL; AUTOMÁTICA; MOTOR PERKINS 4CC; SEM IDENT. DE ANO")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=HYPERLINK("https://leilaoonline.net/lote/detalhe/262336", "062")</f>
      </c>
      <c r="B28" s="4" t="s">
        <f>=HYPERLINK("https://leilaoonline.net/lote/detalhe/262336", "EMPILHADEIRA CLARK C/ CAPACIDADE DE APROX. 7 TON; MOTOR CHEVROLET 6 CILINDROS - FUNC. (NÃO ACOMPANHA CILINDRO DE GÁS)")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=HYPERLINK("https://leilaoonline.net/lote/detalhe/262329", "063")</f>
      </c>
      <c r="B29" s="4" t="s">
        <f>=HYPERLINK("https://leilaoonline.net/lote/detalhe/262329", "veja o vídeo!! EMPILHADEIRA CLARK; 7 TONELADAS; DIESEL - FUNCIONANDO")</f>
      </c>
      <c r="C29" s="4" t="inlineStr">
        <is>
          <t>Não vendido</t>
        </is>
      </c>
      <c r="D29" s="4" t="inlineStr">
        <is>
          <t>14</t>
        </is>
      </c>
      <c r="E29" s="5" t="inlineStr">
        <is>
          <t>36.250,00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=HYPERLINK("https://leilaoonline.net/lote/detalhe/262331", "065")</f>
      </c>
      <c r="B30" s="4" t="s">
        <f>=HYPERLINK("https://leilaoonline.net/lote/detalhe/262331", "TRANSBORDO PARA GRÃOS; CAP. APROX. 15 TONELADAS; ENGATE RAQUETE; C/ PNEUS DE ALTA FLUTUAÇÃO E BITOLA LARGA")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=HYPERLINK("https://leilaoonline.net/lote/detalhe/262333", "070")</f>
      </c>
      <c r="B31" s="4" t="s">
        <f>=HYPERLINK("https://leilaoonline.net/lote/detalhe/262333", "TRATOR FORD; SEM IDENT. DE ANO; À GASOLINA")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=HYPERLINK("https://leilaoonline.net/lote/detalhe/262334", "071")</f>
      </c>
      <c r="B32" s="4" t="s">
        <f>=HYPERLINK("https://leilaoonline.net/lote/detalhe/262334", "TRATOR 8 BR; SEM PLAQUETA DE IDENT.")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=HYPERLINK("https://leilaoonline.net/lote/detalhe/262335", "073")</f>
      </c>
      <c r="B33" s="4" t="s">
        <f>=HYPERLINK("https://leilaoonline.net/lote/detalhe/262335", "veja o vídeo!! TRATOR MASSEY FERGUSON; ANO 1954; 4 CILINDROS; À DIESEL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=HYPERLINK("https://leilaoonline.net/lote/detalhe/262332", "075")</f>
      </c>
      <c r="B34" s="4" t="s">
        <f>=HYPERLINK("https://leilaoonline.net/lote/detalhe/262332", "MICRO TRATOR AGRALE")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=HYPERLINK("https://leilaoonline.net/lote/detalhe/262338", "080")</f>
      </c>
      <c r="B35" s="4" t="s">
        <f>=HYPERLINK("https://leilaoonline.net/lote/detalhe/262338", "TC 5090; ANO 2011; C/ PLATAFORMA DE SOJA 35 PÉS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300.000,00</t>
        </is>
      </c>
      <c r="F35" s="4" t="inlineStr">
        <is>
          <t>2500.00</t>
        </is>
      </c>
    </row>
    <row collapsed="false" customFormat="false" customHeight="false" hidden="false" ht="12.1" outlineLevel="0" r="36">
      <c r="A36" s="5" t="s">
        <f>=HYPERLINK("https://leilaoonline.net/lote/detalhe/262337", "081")</f>
      </c>
      <c r="B36" s="4" t="s">
        <f>=HYPERLINK("https://leilaoonline.net/lote/detalhe/262337", "CASE 2688; ANO 2013; C/ 2 PLATAFORMAS 30X20 PARA SOJA E MILHO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350.000,00</t>
        </is>
      </c>
      <c r="F36" s="4" t="inlineStr">
        <is>
          <t>2500.00</t>
        </is>
      </c>
    </row>
    <row collapsed="false" customFormat="false" customHeight="false" hidden="false" ht="12.1" outlineLevel="0" r="37">
      <c r="A37" s="5" t="s">
        <f>=HYPERLINK("https://leilaoonline.net/lote/detalhe/262341", "085")</f>
      </c>
      <c r="B37" s="4" t="s">
        <f>=HYPERLINK("https://leilaoonline.net/lote/detalhe/262341", "GRANECAR; DIESEL; CAPACIDADE 9 TONELADAS - FUNCIONANDO")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=HYPERLINK("https://leilaoonline.net/lote/detalhe/262342", "090")</f>
      </c>
      <c r="B38" s="4" t="s">
        <f>=HYPERLINK("https://leilaoonline.net/lote/detalhe/262342", "LOTE COM APROX. 60 ESCADAS EM ALUMÍNIO; C/ 5 DEGRAUS PARA 250KG OU C/ 7 DEGRAUS PARA 150KG")</f>
      </c>
      <c r="C38" s="4" t="inlineStr">
        <is>
          <t>Não vendido</t>
        </is>
      </c>
      <c r="D38" s="4" t="inlineStr">
        <is>
          <t>4</t>
        </is>
      </c>
      <c r="E38" s="5" t="inlineStr">
        <is>
          <t>4.500,00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=HYPERLINK("https://leilaoonline.net/lote/detalhe/262343", "100")</f>
      </c>
      <c r="B39" s="4" t="s">
        <f>=HYPERLINK("https://leilaoonline.net/lote/detalhe/262343", "CARRETA")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2.500,00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=HYPERLINK("https://leilaoonline.net/lote/detalhe/262352", "105")</f>
      </c>
      <c r="B40" s="4" t="s">
        <f>=HYPERLINK("https://leilaoonline.net/lote/detalhe/262352", "MOTOR MWM; KD12 (COM REDUTOR)")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3.500,00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=HYPERLINK("https://leilaoonline.net/lote/detalhe/262353", "110")</f>
      </c>
      <c r="B41" s="4" t="s">
        <f>=HYPERLINK("https://leilaoonline.net/lote/detalhe/262353", "BOMBA D'ÁGUA (MOTOR TRIFÁSICO DE 15CV)")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2026-09-02T14:51:01.00Z</dcterms:created>
  <dc:creator>Tellks Tecnologia</dc:creator>
  <cp:revision>0</cp:revision>
</cp:coreProperties>
</file>