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MÁQUINAS PESADAS, IMPLEMENTOS AGRÍCOLAS E CAMINHÕES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23/01/2025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=HYPERLINK("https://leilaoonline.net/lote/detalhe/262267", "2000")</f>
      </c>
      <c r="B11" s="4" t="s">
        <f>=HYPERLINK("https://leilaoonline.net/lote/detalhe/262267", "TRATOR VALTRA MOD. 900 ANO 2007 - COM REDUTOR CÂMBIO PARA SILAGEM")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85.000,00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=HYPERLINK("https://leilaoonline.net/lote/detalhe/262268", "2001")</f>
      </c>
      <c r="B12" s="4" t="s">
        <f>=HYPERLINK("https://leilaoonline.net/lote/detalhe/262268", "TRATOR MAXION  MOD. 3000 4x4 EMPILHADEIRA ANO 2011")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105.000,00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=HYPERLINK("https://leilaoonline.net/lote/detalhe/262386", "2002")</f>
      </c>
      <c r="B13" s="4" t="s">
        <f>=HYPERLINK("https://leilaoonline.net/lote/detalhe/262386", " ENXADA ROTATIVA MARCA LAVRALE")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15.000,00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=HYPERLINK("https://leilaoonline.net/lote/detalhe/262387", "2003")</f>
      </c>
      <c r="B14" s="4" t="s">
        <f>=HYPERLINK("https://leilaoonline.net/lote/detalhe/262387", " ARADO 14 DISCO BALDAN ")</f>
      </c>
      <c r="C14" s="4" t="inlineStr">
        <is>
          <t>Lote retirado</t>
        </is>
      </c>
      <c r="D14" s="4" t="inlineStr">
        <is>
          <t>0</t>
        </is>
      </c>
      <c r="E14" s="5" t="inlineStr">
        <is>
          <t>22.000,00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=HYPERLINK("https://leilaoonline.net/lote/detalhe/262380", "2004")</f>
      </c>
      <c r="B15" s="4" t="s">
        <f>=HYPERLINK("https://leilaoonline.net/lote/detalhe/262380", " SUBSOLADOR AMARELO PECINI")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5.500,00</t>
        </is>
      </c>
      <c r="F15" s="4" t="inlineStr">
        <is>
          <t>200.00</t>
        </is>
      </c>
    </row>
    <row collapsed="false" customFormat="false" customHeight="false" hidden="false" ht="12.1" outlineLevel="0" r="16">
      <c r="A16" s="5" t="s">
        <f>=HYPERLINK("https://leilaoonline.net/lote/detalhe/262385", "2005")</f>
      </c>
      <c r="B16" s="4" t="s">
        <f>=HYPERLINK("https://leilaoonline.net/lote/detalhe/262385", " SUBSOLADOR AZUL 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5.500,00</t>
        </is>
      </c>
      <c r="F16" s="4" t="inlineStr">
        <is>
          <t>200.00</t>
        </is>
      </c>
    </row>
    <row collapsed="false" customFormat="false" customHeight="false" hidden="false" ht="12.1" outlineLevel="0" r="17">
      <c r="A17" s="5" t="s">
        <f>=HYPERLINK("https://leilaoonline.net/lote/detalhe/262371", "2006")</f>
      </c>
      <c r="B17" s="4" t="s">
        <f>=HYPERLINK("https://leilaoonline.net/lote/detalhe/262371", " CONCHA 1,70 COMPRIMENTO X 0,80 ALTURA X 0,60 PROFUNDIDADE")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1.250,00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=HYPERLINK("https://leilaoonline.net/lote/detalhe/262381", "2007")</f>
      </c>
      <c r="B18" s="4" t="s">
        <f>=HYPERLINK("https://leilaoonline.net/lote/detalhe/262381", " GRADE")</f>
      </c>
      <c r="C18" s="4" t="inlineStr">
        <is>
          <t>Vendido</t>
        </is>
      </c>
      <c r="D18" s="4" t="inlineStr">
        <is>
          <t>2</t>
        </is>
      </c>
      <c r="E18" s="5" t="inlineStr">
        <is>
          <t>1.350,00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=HYPERLINK("https://leilaoonline.net/lote/detalhe/262375", "2008")</f>
      </c>
      <c r="B19" s="4" t="s">
        <f>=HYPERLINK("https://leilaoonline.net/lote/detalhe/262375", " MISTURADOS COM BALANÇA")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65.000,00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=HYPERLINK("https://leilaoonline.net/lote/detalhe/262382", "2009")</f>
      </c>
      <c r="B20" s="4" t="s">
        <f>=HYPERLINK("https://leilaoonline.net/lote/detalhe/262382", " M.BENZ/L1513 ANO 1977/1977 - COR VERMELHA -DIESEL - CARROCERIA - TURBINADO/HIDRÁULICO - DOC. OK 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55.000,00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=HYPERLINK("https://leilaoonline.net/lote/detalhe/263066", "2010")</f>
      </c>
      <c r="B21" s="4" t="s">
        <f>=HYPERLINK("https://leilaoonline.net/lote/detalhe/263066", "TRATOR MASSEY FERGUSON  MOD. 265 ANO 1994  - DIREÇÃO HIDRÁULICA -  RODEIRO ARO 30 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45.000,00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=HYPERLINK("https://leilaoonline.net/lote/detalhe/262378", "2011")</f>
      </c>
      <c r="B22" s="4" t="s">
        <f>=HYPERLINK("https://leilaoonline.net/lote/detalhe/262378", " GM/CHEVROLET D20 - ANO 1985/1986 - COR BRANCA - DIESEL- FUNCIONANDO ")</f>
      </c>
      <c r="C22" s="4" t="inlineStr">
        <is>
          <t>Lote retirado</t>
        </is>
      </c>
      <c r="D22" s="4" t="inlineStr">
        <is>
          <t>0</t>
        </is>
      </c>
      <c r="E22" s="5" t="inlineStr">
        <is>
          <t>38.000,00</t>
        </is>
      </c>
      <c r="F22" s="4" t="inlineStr">
        <is>
          <t>350.00</t>
        </is>
      </c>
    </row>
    <row collapsed="false" customFormat="false" customHeight="false" hidden="false" ht="12.1" outlineLevel="0" r="23">
      <c r="A23" s="5" t="s">
        <f>=HYPERLINK("https://leilaoonline.net/lote/detalhe/262374", "2012")</f>
      </c>
      <c r="B23" s="4" t="s">
        <f>=HYPERLINK("https://leilaoonline.net/lote/detalhe/262374", " GM/CHEVROLET D40 - ANO 1987/1987 - COR VERMELHA - DIESEL")</f>
      </c>
      <c r="C23" s="4" t="inlineStr">
        <is>
          <t>Lote retirado</t>
        </is>
      </c>
      <c r="D23" s="4" t="inlineStr">
        <is>
          <t>0</t>
        </is>
      </c>
      <c r="E23" s="5" t="inlineStr">
        <is>
          <t>48.000,00</t>
        </is>
      </c>
      <c r="F23" s="4" t="inlineStr">
        <is>
          <t>350.00</t>
        </is>
      </c>
    </row>
    <row collapsed="false" customFormat="false" customHeight="false" hidden="false" ht="12.1" outlineLevel="0" r="24">
      <c r="A24" s="5" t="s">
        <f>=HYPERLINK("https://leilaoonline.net/lote/detalhe/262370", "2013")</f>
      </c>
      <c r="B24" s="4" t="s">
        <f>=HYPERLINK("https://leilaoonline.net/lote/detalhe/262370", " TRATOR MASSEY FERGUNSON MOD. 290 ANO")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55.000,00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=HYPERLINK("https://leilaoonline.net/lote/detalhe/263557", "2014")</f>
      </c>
      <c r="B25" s="4" t="s">
        <f>=HYPERLINK("https://leilaoonline.net/lote/detalhe/263557", "TRATOR MASSEY FERGUSON MOD.265 ANO 1978")</f>
      </c>
      <c r="C25" s="4" t="inlineStr">
        <is>
          <t>Não vendido</t>
        </is>
      </c>
      <c r="D25" s="4" t="inlineStr">
        <is>
          <t>1</t>
        </is>
      </c>
      <c r="E25" s="5" t="inlineStr">
        <is>
          <t>35.000,00</t>
        </is>
      </c>
      <c r="F25" s="4" t="inlineStr">
        <is>
          <t>350.00</t>
        </is>
      </c>
    </row>
    <row collapsed="false" customFormat="false" customHeight="false" hidden="false" ht="12.1" outlineLevel="0" r="26">
      <c r="A26" s="5" t="s">
        <f>=HYPERLINK("https://leilaoonline.net/lote/detalhe/262373", "2015")</f>
      </c>
      <c r="B26" s="4" t="s">
        <f>=HYPERLINK("https://leilaoonline.net/lote/detalhe/262373", " BAÚ 4,00 X 2,30 X 2,30 ALTURA")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7.800,00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=HYPERLINK("https://leilaoonline.net/lote/detalhe/262376", "2016")</f>
      </c>
      <c r="B27" s="4" t="s">
        <f>=HYPERLINK("https://leilaoonline.net/lote/detalhe/262376", " BAÚ 5,50 X 2,30 X 2,40 ALTURA")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9.800,00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=HYPERLINK("https://leilaoonline.net/lote/detalhe/262383", "2017")</f>
      </c>
      <c r="B28" s="4" t="s">
        <f>=HYPERLINK("https://leilaoonline.net/lote/detalhe/262383", " BAÚ 8,50 X 2,60 X 2,40 ALTURA - PISO CHAPEADO")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11.800,00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=HYPERLINK("https://leilaoonline.net/lote/detalhe/262379", "2018")</f>
      </c>
      <c r="B29" s="4" t="s">
        <f>=HYPERLINK("https://leilaoonline.net/lote/detalhe/262379", " CARROCERIA MALHAL FERRO FUNDO CHAPEADO 6,00 X 2,40")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9.800,00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=HYPERLINK("https://leilaoonline.net/lote/detalhe/262377", "2019")</f>
      </c>
      <c r="B30" s="4" t="s">
        <f>=HYPERLINK("https://leilaoonline.net/lote/detalhe/262377", " SR/RANDON/SEMI REBOQUE ANO 1986/1986 - COR BRANCA 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32.000,00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=HYPERLINK("https://leilaoonline.net/lote/detalhe/263558", "2020")</f>
      </c>
      <c r="B31" s="4" t="s">
        <f>=HYPERLINK("https://leilaoonline.net/lote/detalhe/263558", "TRATOR MASSEY FERGUSON MOD.4275 ANO 2011")</f>
      </c>
      <c r="C31" s="4" t="inlineStr">
        <is>
          <t>Lote retirado</t>
        </is>
      </c>
      <c r="D31" s="4" t="inlineStr">
        <is>
          <t>0</t>
        </is>
      </c>
      <c r="E31" s="5" t="inlineStr">
        <is>
          <t>90.000,00</t>
        </is>
      </c>
      <c r="F31" s="4" t="inlineStr">
        <is>
          <t>350.00</t>
        </is>
      </c>
    </row>
    <row collapsed="false" customFormat="false" customHeight="false" hidden="false" ht="12.1" outlineLevel="0" r="32">
      <c r="A32" s="5" t="s">
        <f>=HYPERLINK("https://leilaoonline.net/lote/detalhe/263625", "2021")</f>
      </c>
      <c r="B32" s="4" t="s">
        <f>=HYPERLINK("https://leilaoonline.net/lote/detalhe/263625", "GM/MONTANA CONQUEST ANO 2007/2007 - COR PRETA - FLEX")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19.500,00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=HYPERLINK("https://leilaoonline.net/lote/detalhe/262253", "2046")</f>
      </c>
      <c r="B33" s="4" t="s">
        <f>=HYPERLINK("https://leilaoonline.net/lote/detalhe/262253", " EQUIPAMENTO LIMPEZA DE BOCA DE LOBO - ASPIRA E EMPURRA - NO ESTADO")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35.000,00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=HYPERLINK("https://leilaoonline.net/lote/detalhe/262254", "2061")</f>
      </c>
      <c r="B34" s="4" t="s">
        <f>=HYPERLINK("https://leilaoonline.net/lote/detalhe/262254", "CALCAREADEIRA SPANDER 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5.000,00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=HYPERLINK("https://leilaoonline.net/lote/detalhe/262255", "2063")</f>
      </c>
      <c r="B35" s="4" t="s">
        <f>=HYPERLINK("https://leilaoonline.net/lote/detalhe/262255", "LANCHA FOCKER 222 ANO 2006 - MOTOR SUZUKI 140CV 4 TEMPOS ANO 2017 COM CARRETA REBOQUE ANO 2004")</f>
      </c>
      <c r="C35" s="4" t="inlineStr">
        <is>
          <t>Não vendido</t>
        </is>
      </c>
      <c r="D35" s="4" t="inlineStr">
        <is>
          <t>1</t>
        </is>
      </c>
      <c r="E35" s="5" t="inlineStr">
        <is>
          <t>70.000,00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=HYPERLINK("https://leilaoonline.net/lote/detalhe/262256", "2066")</f>
      </c>
      <c r="B36" s="4" t="s">
        <f>=HYPERLINK("https://leilaoonline.net/lote/detalhe/262256", " SEMI REBOQUE/LIBRELATO CACAENCR 3 EIXOS ANO 2014/2014 ( GRANELEIRO COMPLETO)")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55.000,00</t>
        </is>
      </c>
      <c r="F36" s="4" t="inlineStr">
        <is>
          <t>1000.00</t>
        </is>
      </c>
    </row>
    <row collapsed="false" customFormat="false" customHeight="false" hidden="false" ht="12.1" outlineLevel="0" r="37">
      <c r="A37" s="5" t="s">
        <f>=HYPERLINK("https://leilaoonline.net/lote/detalhe/262261", "2073")</f>
      </c>
      <c r="B37" s="4" t="s">
        <f>=HYPERLINK("https://leilaoonline.net/lote/detalhe/262261", "M.BENZ/L 608 D ANO 1973/1973 - COR AZUL - DIESEL - DOC. OK")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45.000,00</t>
        </is>
      </c>
      <c r="F37" s="4" t="inlineStr">
        <is>
          <t>1000.00</t>
        </is>
      </c>
    </row>
    <row collapsed="false" customFormat="false" customHeight="false" hidden="false" ht="12.1" outlineLevel="0" r="38">
      <c r="A38" s="5" t="s">
        <f>=HYPERLINK("https://leilaoonline.net/lote/detalhe/262263", "2077")</f>
      </c>
      <c r="B38" s="4" t="s">
        <f>=HYPERLINK("https://leilaoonline.net/lote/detalhe/262263", "TANQUE CAPACIDADE 6.000 LITROS - NOVA  BOMBA COMPLETA - ACOMPANHA CARRETA")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15.000,00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=HYPERLINK("https://leilaoonline.net/lote/detalhe/262264", "2078")</f>
      </c>
      <c r="B39" s="4" t="s">
        <f>=HYPERLINK("https://leilaoonline.net/lote/detalhe/262264", "TANQUE CAPACIDADE 20.000 LITROS - COM  BOMBA COMPLETA")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24.000,00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=HYPERLINK("https://leilaoonline.net/lote/detalhe/262265", "2079")</f>
      </c>
      <c r="B40" s="4" t="s">
        <f>=HYPERLINK("https://leilaoonline.net/lote/detalhe/262265", "TRATOR NEW HOLLAND MOD. TL 75 ANO 2011 - TRAÇADO")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75.000,00</t>
        </is>
      </c>
      <c r="F40" s="4" t="inlineStr">
        <is>
          <t>1000.00</t>
        </is>
      </c>
    </row>
    <row collapsed="false" customFormat="false" customHeight="false" hidden="false" ht="12.1" outlineLevel="0" r="41">
      <c r="A41" s="5" t="s">
        <f>=HYPERLINK("https://leilaoonline.net/lote/detalhe/262266", "2081")</f>
      </c>
      <c r="B41" s="4" t="s">
        <f>=HYPERLINK("https://leilaoonline.net/lote/detalhe/262266", "CAÇAMBA PARA CAMINHÃO TOCO mb - COM BOMBA E PISTÃO 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7.500,00</t>
        </is>
      </c>
      <c r="F41" s="4" t="inlineStr">
        <is>
          <t>300.00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2026-07-03T00:31:02.00Z</dcterms:created>
  <dc:creator>Tellks Tecnologia</dc:creator>
  <cp:revision>0</cp:revision>
</cp:coreProperties>
</file>