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VINHOS, GERADORES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17/01/2025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=HYPERLINK("https://leilaoonline.net/lote/detalhe/262999", "000")</f>
      </c>
      <c r="B11" s="4" t="s">
        <f>=HYPERLINK("https://leilaoonline.net/lote/detalhe/262999", "REFRIGERADOR MIDEA 473 LITROS -INVERTER - BIVOLT - SEM USO ( PORTA AMASSADA)")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=HYPERLINK("https://leilaoonline.net/lote/detalhe/262737", "001")</f>
      </c>
      <c r="B12" s="4" t="s">
        <f>=HYPERLINK("https://leilaoonline.net/lote/detalhe/262737", "Refrigerador 347 litros  Midea -  liga /não gela")</f>
      </c>
      <c r="C12" s="4" t="inlineStr">
        <is>
          <t>Vendido</t>
        </is>
      </c>
      <c r="D12" s="4" t="inlineStr">
        <is>
          <t>1</t>
        </is>
      </c>
      <c r="E12" s="5" t="inlineStr">
        <is>
          <t>420,00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=HYPERLINK("https://leilaoonline.net/lote/detalhe/262738", "002")</f>
      </c>
      <c r="B13" s="4" t="s">
        <f>=HYPERLINK("https://leilaoonline.net/lote/detalhe/262738", "Refrigerador 347 litros  Midea -  liga /não gela")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420,00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=HYPERLINK("https://leilaoonline.net/lote/detalhe/262739", "003")</f>
      </c>
      <c r="B14" s="4" t="s">
        <f>=HYPERLINK("https://leilaoonline.net/lote/detalhe/262739", "Refrigerador 347 litros midea - não testado fios arrebentados")</f>
      </c>
      <c r="C14" s="4" t="inlineStr">
        <is>
          <t>Vendido</t>
        </is>
      </c>
      <c r="D14" s="4" t="inlineStr">
        <is>
          <t>1</t>
        </is>
      </c>
      <c r="E14" s="5" t="inlineStr">
        <is>
          <t>420,00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=HYPERLINK("https://leilaoonline.net/lote/detalhe/261541", "004")</f>
      </c>
      <c r="B15" s="4" t="s">
        <f>=HYPERLINK("https://leilaoonline.net/lote/detalhe/261541", " Lava e seca smart Midea ( sucata)")</f>
      </c>
      <c r="C15" s="4" t="inlineStr">
        <is>
          <t>Vendido</t>
        </is>
      </c>
      <c r="D15" s="4" t="inlineStr">
        <is>
          <t>1</t>
        </is>
      </c>
      <c r="E15" s="5" t="inlineStr">
        <is>
          <t>200,00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=HYPERLINK("https://leilaoonline.net/lote/detalhe/261542", "005")</f>
      </c>
      <c r="B16" s="4" t="s">
        <f>=HYPERLINK("https://leilaoonline.net/lote/detalhe/261542", " Lava e seca smart Midea ( sucata)")</f>
      </c>
      <c r="C16" s="4" t="inlineStr">
        <is>
          <t>Vendido</t>
        </is>
      </c>
      <c r="D16" s="4" t="inlineStr">
        <is>
          <t>1</t>
        </is>
      </c>
      <c r="E16" s="5" t="inlineStr">
        <is>
          <t>200,00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=HYPERLINK("https://leilaoonline.net/lote/detalhe/261581", "006")</f>
      </c>
      <c r="B17" s="4" t="s">
        <f>=HYPERLINK("https://leilaoonline.net/lote/detalhe/261581", "Motor estacionaria Branco (novo sem uso com detalhes estéticos ) - no estado")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=HYPERLINK("https://leilaoonline.net/lote/detalhe/261582", "007")</f>
      </c>
      <c r="B18" s="4" t="s">
        <f>=HYPERLINK("https://leilaoonline.net/lote/detalhe/261582", "Motor estacionaria Branco (novo sem uso com detalhes estéticos ) - no estado")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=HYPERLINK("https://leilaoonline.net/lote/detalhe/262740", "008")</f>
      </c>
      <c r="B19" s="4" t="s">
        <f>=HYPERLINK("https://leilaoonline.net/lote/detalhe/262740", "Refrigerador 411 litros midea - não testado fios arrebentados")</f>
      </c>
      <c r="C19" s="4" t="inlineStr">
        <is>
          <t>Vendido</t>
        </is>
      </c>
      <c r="D19" s="4" t="inlineStr">
        <is>
          <t>1</t>
        </is>
      </c>
      <c r="E19" s="5" t="inlineStr">
        <is>
          <t>420,00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=HYPERLINK("https://leilaoonline.net/lote/detalhe/262797", "009")</f>
      </c>
      <c r="B20" s="4" t="s">
        <f>=HYPERLINK("https://leilaoonline.net/lote/detalhe/262797", " LIXADEIRA BOSCH PROFISSIONAL 220 VOLT - SEM USO")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410,00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=HYPERLINK("https://leilaoonline.net/lote/detalhe/261583", "010")</f>
      </c>
      <c r="B21" s="4" t="s">
        <f>=HYPERLINK("https://leilaoonline.net/lote/detalhe/261583", "11un.  filtros para máquinas agrícolas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30.00</t>
        </is>
      </c>
    </row>
    <row collapsed="false" customFormat="false" customHeight="false" hidden="false" ht="12.1" outlineLevel="0" r="22">
      <c r="A22" s="5" t="s">
        <f>=HYPERLINK("https://leilaoonline.net/lote/detalhe/262795", "011")</f>
      </c>
      <c r="B22" s="4" t="s">
        <f>=HYPERLINK("https://leilaoonline.net/lote/detalhe/262795", " LIXADEIRA BOSCH PROFISSIONAL 220 VOLT - SEM USO")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410,00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=HYPERLINK("https://leilaoonline.net/lote/detalhe/262800", "012")</f>
      </c>
      <c r="B23" s="4" t="s">
        <f>=HYPERLINK("https://leilaoonline.net/lote/detalhe/262800", " LIXADEIRA BOSCH PROFISSIONAL 220 VOLT - SEM USO")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410,00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=HYPERLINK("https://leilaoonline.net/lote/detalhe/262793", "013")</f>
      </c>
      <c r="B24" s="4" t="s">
        <f>=HYPERLINK("https://leilaoonline.net/lote/detalhe/262793", " LIXADEIRA BOSCH PROFISSIONAL 220 VOLT - SEM USO")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410,00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=HYPERLINK("https://leilaoonline.net/lote/detalhe/261562", "014")</f>
      </c>
      <c r="B25" s="4" t="s">
        <f>=HYPERLINK("https://leilaoonline.net/lote/detalhe/261562", "APROX. 14 VENTILADORES DE TETO SEM GARANTIA ( PODENDO SER SUCATA/FALTANDO PEÇAS)")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250,00</t>
        </is>
      </c>
      <c r="F25" s="4" t="inlineStr">
        <is>
          <t>30.00</t>
        </is>
      </c>
    </row>
    <row collapsed="false" customFormat="false" customHeight="false" hidden="false" ht="12.1" outlineLevel="0" r="26">
      <c r="A26" s="5" t="s">
        <f>=HYPERLINK("https://leilaoonline.net/lote/detalhe/261550", "015")</f>
      </c>
      <c r="B26" s="4" t="s">
        <f>=HYPERLINK("https://leilaoonline.net/lote/detalhe/261550", " 2 UN. DE ROLOS DE CAPACHO CAPAZZI ALTO TRÁFEGO - MEDIDAS 25 MTS. X 1,50 MTS ( CADA) SEM USO EMBALADO")</f>
      </c>
      <c r="C26" s="4" t="inlineStr">
        <is>
          <t>Vendido</t>
        </is>
      </c>
      <c r="D26" s="4" t="inlineStr">
        <is>
          <t>1</t>
        </is>
      </c>
      <c r="E26" s="5" t="inlineStr">
        <is>
          <t>1.500,00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=HYPERLINK("https://leilaoonline.net/lote/detalhe/262796", "016")</f>
      </c>
      <c r="B27" s="4" t="s">
        <f>=HYPERLINK("https://leilaoonline.net/lote/detalhe/262796", " LIXADEIRA BOSCH PROFISSIONAL 220 VOLT - SEM USO")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410,00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=HYPERLINK("https://leilaoonline.net/lote/detalhe/262799", "017")</f>
      </c>
      <c r="B28" s="4" t="s">
        <f>=HYPERLINK("https://leilaoonline.net/lote/detalhe/262799", " Freezer 385 litros 2 tampas sem teste - sem garantia ")</f>
      </c>
      <c r="C28" s="4" t="inlineStr">
        <is>
          <t>Vendido</t>
        </is>
      </c>
      <c r="D28" s="4" t="inlineStr">
        <is>
          <t>1</t>
        </is>
      </c>
      <c r="E28" s="5" t="inlineStr">
        <is>
          <t>420,00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=HYPERLINK("https://leilaoonline.net/lote/detalhe/262798", "018")</f>
      </c>
      <c r="B29" s="4" t="s">
        <f>=HYPERLINK("https://leilaoonline.net/lote/detalhe/262798", " 06 UN. PEÇAS PARA COLHEITADEIRA")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=HYPERLINK("https://leilaoonline.net/lote/detalhe/261584", "019")</f>
      </c>
      <c r="B30" s="4" t="s">
        <f>=HYPERLINK("https://leilaoonline.net/lote/detalhe/261584", "1 CONJUNTO DE PÉ PARA CARRETA - COMPLETOS COM BARRA ( SEM USO)")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=HYPERLINK("https://leilaoonline.net/lote/detalhe/262794", "020")</f>
      </c>
      <c r="B31" s="4" t="s">
        <f>=HYPERLINK("https://leilaoonline.net/lote/detalhe/262794", " 2 microondas sem uso (1 funcionando e outro não) - sem garantia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420,00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=HYPERLINK("https://leilaoonline.net/lote/detalhe/262801", "021")</f>
      </c>
      <c r="B32" s="4" t="s">
        <f>=HYPERLINK("https://leilaoonline.net/lote/detalhe/262801", " Cortina de ar Springer 1,50 m - sem uso - avariada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200,00</t>
        </is>
      </c>
      <c r="F32" s="4" t="inlineStr">
        <is>
          <t>20.00</t>
        </is>
      </c>
    </row>
    <row collapsed="false" customFormat="false" customHeight="false" hidden="false" ht="12.1" outlineLevel="0" r="33">
      <c r="A33" s="5" t="s">
        <f>=HYPERLINK("https://leilaoonline.net/lote/detalhe/261564", "022")</f>
      </c>
      <c r="B33" s="4" t="s">
        <f>=HYPERLINK("https://leilaoonline.net/lote/detalhe/261564", "02 UN. PISTÕES HIDRAÚLICOS DE MAQUINA ( 2,00 MTS COMPRIMENTO ) SEM USO  - SEM IDENTIFICAÇÃO")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1.200,00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=HYPERLINK("https://leilaoonline.net/lote/detalhe/261565", "026")</f>
      </c>
      <c r="B34" s="4" t="s">
        <f>=HYPERLINK("https://leilaoonline.net/lote/detalhe/261565", " APROX. 170LUMINÁRIAS DIVERSAS - SEM USO")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=HYPERLINK("https://leilaoonline.net/lote/detalhe/261567", "029")</f>
      </c>
      <c r="B35" s="4" t="s">
        <f>=HYPERLINK("https://leilaoonline.net/lote/detalhe/261567", " 90 UN. AVENTAIS - ARTESANAL - TEAR DE MINAS")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=HYPERLINK("https://leilaoonline.net/lote/detalhe/261569", "030")</f>
      </c>
      <c r="B36" s="4" t="s">
        <f>=HYPERLINK("https://leilaoonline.net/lote/detalhe/261569", " 90 UN. AVENTAIS - ARTESANAL - TEAR DE MINAS")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=HYPERLINK("https://leilaoonline.net/lote/detalhe/261570", "031")</f>
      </c>
      <c r="B37" s="4" t="s">
        <f>=HYPERLINK("https://leilaoonline.net/lote/detalhe/261570", " 90 UN. AVENTAIS - ARTESANAL - TEAR DE MINAS")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=HYPERLINK("https://leilaoonline.net/lote/detalhe/261573", "042")</f>
      </c>
      <c r="B38" s="4" t="s">
        <f>=HYPERLINK("https://leilaoonline.net/lote/detalhe/261573", " Lavadora Midea 13 kg 220v funcionando sem garantia (nº11)")</f>
      </c>
      <c r="C38" s="4" t="inlineStr">
        <is>
          <t>Vendido</t>
        </is>
      </c>
      <c r="D38" s="4" t="inlineStr">
        <is>
          <t>1</t>
        </is>
      </c>
      <c r="E38" s="5" t="inlineStr">
        <is>
          <t>300,00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=HYPERLINK("https://leilaoonline.net/lote/detalhe/261572", "043")</f>
      </c>
      <c r="B39" s="4" t="s">
        <f>=HYPERLINK("https://leilaoonline.net/lote/detalhe/261572", " Lavadora Midea 13 kg 220v funcionando sem garantia (nº12)")</f>
      </c>
      <c r="C39" s="4" t="inlineStr">
        <is>
          <t>Vendido</t>
        </is>
      </c>
      <c r="D39" s="4" t="inlineStr">
        <is>
          <t>5</t>
        </is>
      </c>
      <c r="E39" s="5" t="inlineStr">
        <is>
          <t>500,00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=HYPERLINK("https://leilaoonline.net/lote/detalhe/261571", "044")</f>
      </c>
      <c r="B40" s="4" t="s">
        <f>=HYPERLINK("https://leilaoonline.net/lote/detalhe/261571", " Sucata de 3 lavadoras 13 KG (nº13)")</f>
      </c>
      <c r="C40" s="4" t="inlineStr">
        <is>
          <t>Vendido</t>
        </is>
      </c>
      <c r="D40" s="4" t="inlineStr">
        <is>
          <t>1</t>
        </is>
      </c>
      <c r="E40" s="5" t="inlineStr">
        <is>
          <t>450,00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=HYPERLINK("https://leilaoonline.net/lote/detalhe/261575", "1002")</f>
      </c>
      <c r="B41" s="4" t="s">
        <f>=HYPERLINK("https://leilaoonline.net/lote/detalhe/261575", "24 un. -  Garrafas de  vinho Chilano")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270,00</t>
        </is>
      </c>
      <c r="F41" s="4" t="inlineStr">
        <is>
          <t>20.00</t>
        </is>
      </c>
    </row>
    <row collapsed="false" customFormat="false" customHeight="false" hidden="false" ht="12.1" outlineLevel="0" r="42">
      <c r="A42" s="5" t="s">
        <f>=HYPERLINK("https://leilaoonline.net/lote/detalhe/261576", "1003")</f>
      </c>
      <c r="B42" s="4" t="s">
        <f>=HYPERLINK("https://leilaoonline.net/lote/detalhe/261576", "24 un. -  Garrafas de  vinho Chilano")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270,00</t>
        </is>
      </c>
      <c r="F42" s="4" t="inlineStr">
        <is>
          <t>20.00</t>
        </is>
      </c>
    </row>
    <row collapsed="false" customFormat="false" customHeight="false" hidden="false" ht="12.1" outlineLevel="0" r="43">
      <c r="A43" s="5" t="s">
        <f>=HYPERLINK("https://leilaoonline.net/lote/detalhe/261577", "1004")</f>
      </c>
      <c r="B43" s="4" t="s">
        <f>=HYPERLINK("https://leilaoonline.net/lote/detalhe/261577", "24 un. -  Garrafas de  vinho Chilano")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270,00</t>
        </is>
      </c>
      <c r="F43" s="4" t="inlineStr">
        <is>
          <t>20.00</t>
        </is>
      </c>
    </row>
    <row collapsed="false" customFormat="false" customHeight="false" hidden="false" ht="12.1" outlineLevel="0" r="44">
      <c r="A44" s="5" t="s">
        <f>=HYPERLINK("https://leilaoonline.net/lote/detalhe/261578", "1005")</f>
      </c>
      <c r="B44" s="4" t="s">
        <f>=HYPERLINK("https://leilaoonline.net/lote/detalhe/261578", "24 un. -  Garrafas de  vinho Chilano")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270,00</t>
        </is>
      </c>
      <c r="F44" s="4" t="inlineStr">
        <is>
          <t>20.00</t>
        </is>
      </c>
    </row>
    <row collapsed="false" customFormat="false" customHeight="false" hidden="false" ht="12.1" outlineLevel="0" r="45">
      <c r="A45" s="5" t="s">
        <f>=HYPERLINK("https://leilaoonline.net/lote/detalhe/261579", "1006")</f>
      </c>
      <c r="B45" s="4" t="s">
        <f>=HYPERLINK("https://leilaoonline.net/lote/detalhe/261579", "24 un. -  Garrafas de  vinho Chilano")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270,00</t>
        </is>
      </c>
      <c r="F45" s="4" t="inlineStr">
        <is>
          <t>20.00</t>
        </is>
      </c>
    </row>
    <row collapsed="false" customFormat="false" customHeight="false" hidden="false" ht="12.1" outlineLevel="0" r="46">
      <c r="A46" s="5" t="s">
        <f>=HYPERLINK("https://leilaoonline.net/lote/detalhe/261580", "1007")</f>
      </c>
      <c r="B46" s="4" t="s">
        <f>=HYPERLINK("https://leilaoonline.net/lote/detalhe/261580", "24 un. -  Garrafas de  vinho Chilano")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270,00</t>
        </is>
      </c>
      <c r="F46" s="4" t="inlineStr">
        <is>
          <t>20.00</t>
        </is>
      </c>
    </row>
    <row collapsed="false" customFormat="false" customHeight="false" hidden="false" ht="12.1" outlineLevel="0" r="47">
      <c r="A47" s="5" t="s">
        <f>=HYPERLINK("https://leilaoonline.net/lote/detalhe/261556", "1018")</f>
      </c>
      <c r="B47" s="4" t="s">
        <f>=HYPERLINK("https://leilaoonline.net/lote/detalhe/261556", "Caixa 12 unidades -  Vinho Peninsula Single Vineyard Syrah 2021")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240,00</t>
        </is>
      </c>
      <c r="F47" s="4" t="inlineStr">
        <is>
          <t>10.00</t>
        </is>
      </c>
    </row>
    <row collapsed="false" customFormat="false" customHeight="false" hidden="false" ht="12.1" outlineLevel="0" r="48">
      <c r="A48" s="5" t="s">
        <f>=HYPERLINK("https://leilaoonline.net/lote/detalhe/261557", "1019")</f>
      </c>
      <c r="B48" s="4" t="s">
        <f>=HYPERLINK("https://leilaoonline.net/lote/detalhe/261557", "Caixa 12 unidades -  Vinho Peninsula Single Vineyard Syrah 2021")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240,00</t>
        </is>
      </c>
      <c r="F48" s="4" t="inlineStr">
        <is>
          <t>10.00</t>
        </is>
      </c>
    </row>
    <row collapsed="false" customFormat="false" customHeight="false" hidden="false" ht="12.1" outlineLevel="0" r="49">
      <c r="A49" s="5" t="s">
        <f>=HYPERLINK("https://leilaoonline.net/lote/detalhe/261552", "1022")</f>
      </c>
      <c r="B49" s="4" t="s">
        <f>=HYPERLINK("https://leilaoonline.net/lote/detalhe/261552", " Caixa 12 unidades - Vinho Peninsula Single Vineyard Syrah  2021")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240,00</t>
        </is>
      </c>
      <c r="F49" s="4" t="inlineStr">
        <is>
          <t>10.00</t>
        </is>
      </c>
    </row>
    <row collapsed="false" customFormat="false" customHeight="false" hidden="false" ht="12.1" outlineLevel="0" r="50">
      <c r="A50" s="5" t="s">
        <f>=HYPERLINK("https://leilaoonline.net/lote/detalhe/261553", "1023")</f>
      </c>
      <c r="B50" s="4" t="s">
        <f>=HYPERLINK("https://leilaoonline.net/lote/detalhe/261553", " Caixa 12 unidades - Vinho Peninsula Single Vineyard Syrah  2021")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240,00</t>
        </is>
      </c>
      <c r="F50" s="4" t="inlineStr">
        <is>
          <t>10.00</t>
        </is>
      </c>
    </row>
    <row collapsed="false" customFormat="false" customHeight="false" hidden="false" ht="12.1" outlineLevel="0" r="51">
      <c r="A51" s="5" t="s">
        <f>=HYPERLINK("https://leilaoonline.net/lote/detalhe/261551", "1024")</f>
      </c>
      <c r="B51" s="4" t="s">
        <f>=HYPERLINK("https://leilaoonline.net/lote/detalhe/261551", " Caixa 12 unidades - Vinho Peninsula Single Vineyard Syrah  2021")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240,00</t>
        </is>
      </c>
      <c r="F51" s="4" t="inlineStr">
        <is>
          <t>10.00</t>
        </is>
      </c>
    </row>
    <row collapsed="false" customFormat="false" customHeight="false" hidden="false" ht="12.1" outlineLevel="0" r="52">
      <c r="A52" s="5" t="s">
        <f>=HYPERLINK("https://leilaoonline.net/lote/detalhe/261554", "1027")</f>
      </c>
      <c r="B52" s="4" t="s">
        <f>=HYPERLINK("https://leilaoonline.net/lote/detalhe/261554", " Caixa 12 unidades - Vinho Peninsula Single Vineyard Syrah  2021")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240,00</t>
        </is>
      </c>
      <c r="F52" s="4" t="inlineStr">
        <is>
          <t>10.00</t>
        </is>
      </c>
    </row>
    <row collapsed="false" customFormat="false" customHeight="false" hidden="false" ht="12.1" outlineLevel="0" r="53">
      <c r="A53" s="5" t="s">
        <f>=HYPERLINK("https://leilaoonline.net/lote/detalhe/261555", "1030")</f>
      </c>
      <c r="B53" s="4" t="s">
        <f>=HYPERLINK("https://leilaoonline.net/lote/detalhe/261555", "Caixa 12 unidades -  Vinho Peninsula Single Vineyard Syrah 2021")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240,00</t>
        </is>
      </c>
      <c r="F53" s="4" t="inlineStr">
        <is>
          <t>10.00</t>
        </is>
      </c>
    </row>
    <row collapsed="false" customFormat="false" customHeight="false" hidden="false" ht="12.1" outlineLevel="0" r="54">
      <c r="A54" s="5" t="s">
        <f>=HYPERLINK("https://leilaoonline.net/lote/detalhe/261547", "1043")</f>
      </c>
      <c r="B54" s="4" t="s">
        <f>=HYPERLINK("https://leilaoonline.net/lote/detalhe/261547", "Caixa 12 unidades -  Vinho Peninsula Single Vineyard Syrah 2021")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240,00</t>
        </is>
      </c>
      <c r="F54" s="4" t="inlineStr">
        <is>
          <t>10.00</t>
        </is>
      </c>
    </row>
    <row collapsed="false" customFormat="false" customHeight="false" hidden="false" ht="12.1" outlineLevel="0" r="55">
      <c r="A55" s="5" t="s">
        <f>=HYPERLINK("https://leilaoonline.net/lote/detalhe/261544", "1044")</f>
      </c>
      <c r="B55" s="4" t="s">
        <f>=HYPERLINK("https://leilaoonline.net/lote/detalhe/261544", "Caixa 12 unidades -  Vinho Peninsula Single Vineyard Syrah 2021")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240,00</t>
        </is>
      </c>
      <c r="F55" s="4" t="inlineStr">
        <is>
          <t>10.00</t>
        </is>
      </c>
    </row>
    <row collapsed="false" customFormat="false" customHeight="false" hidden="false" ht="12.1" outlineLevel="0" r="56">
      <c r="A56" s="5" t="s">
        <f>=HYPERLINK("https://leilaoonline.net/lote/detalhe/261549", "1045")</f>
      </c>
      <c r="B56" s="4" t="s">
        <f>=HYPERLINK("https://leilaoonline.net/lote/detalhe/261549", "Caixa 12 unidades -  Vinho Peninsula Single Vineyard Syrah 2021")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240,00</t>
        </is>
      </c>
      <c r="F56" s="4" t="inlineStr">
        <is>
          <t>10.00</t>
        </is>
      </c>
    </row>
    <row collapsed="false" customFormat="false" customHeight="false" hidden="false" ht="12.1" outlineLevel="0" r="57">
      <c r="A57" s="5" t="s">
        <f>=HYPERLINK("https://leilaoonline.net/lote/detalhe/261546", "1046")</f>
      </c>
      <c r="B57" s="4" t="s">
        <f>=HYPERLINK("https://leilaoonline.net/lote/detalhe/261546", "Caixa 12 unidades -  Vinho Peninsula Single Vineyard Syrah 2021")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240,00</t>
        </is>
      </c>
      <c r="F57" s="4" t="inlineStr">
        <is>
          <t>10.00</t>
        </is>
      </c>
    </row>
    <row collapsed="false" customFormat="false" customHeight="false" hidden="false" ht="12.1" outlineLevel="0" r="58">
      <c r="A58" s="5" t="s">
        <f>=HYPERLINK("https://leilaoonline.net/lote/detalhe/261543", "1047")</f>
      </c>
      <c r="B58" s="4" t="s">
        <f>=HYPERLINK("https://leilaoonline.net/lote/detalhe/261543", "Caixa 12 unidades -  Vinho Peninsula Single Vineyard Syrah 2021")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240,00</t>
        </is>
      </c>
      <c r="F58" s="4" t="inlineStr">
        <is>
          <t>10.00</t>
        </is>
      </c>
    </row>
    <row collapsed="false" customFormat="false" customHeight="false" hidden="false" ht="12.1" outlineLevel="0" r="59">
      <c r="A59" s="5" t="s">
        <f>=HYPERLINK("https://leilaoonline.net/lote/detalhe/261548", "1048")</f>
      </c>
      <c r="B59" s="4" t="s">
        <f>=HYPERLINK("https://leilaoonline.net/lote/detalhe/261548", "Caixa 12 unidades -  Vinho Peninsula Single Vineyard Syrah 2021")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240,00</t>
        </is>
      </c>
      <c r="F59" s="4" t="inlineStr">
        <is>
          <t>10.00</t>
        </is>
      </c>
    </row>
    <row collapsed="false" customFormat="false" customHeight="false" hidden="false" ht="12.1" outlineLevel="0" r="60">
      <c r="A60" s="5" t="s">
        <f>=HYPERLINK("https://leilaoonline.net/lote/detalhe/261545", "1049")</f>
      </c>
      <c r="B60" s="4" t="s">
        <f>=HYPERLINK("https://leilaoonline.net/lote/detalhe/261545", "Caixa 12 unidades -  Vinho Peninsula Single Vineyard Syrah 2021")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240,00</t>
        </is>
      </c>
      <c r="F60" s="4" t="inlineStr">
        <is>
          <t>10.00</t>
        </is>
      </c>
    </row>
    <row collapsed="false" customFormat="false" customHeight="false" hidden="false" ht="12.1" outlineLevel="0" r="61">
      <c r="A61" s="5" t="s">
        <f>=HYPERLINK("https://leilaoonline.net/lote/detalhe/261559", "1051")</f>
      </c>
      <c r="B61" s="4" t="s">
        <f>=HYPERLINK("https://leilaoonline.net/lote/detalhe/261559", " Caixa 12 unidades - Vinho Peninsula Single Vineyard Syrah 2021")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240,00</t>
        </is>
      </c>
      <c r="F61" s="4" t="inlineStr">
        <is>
          <t>10.00</t>
        </is>
      </c>
    </row>
    <row collapsed="false" customFormat="false" customHeight="false" hidden="false" ht="12.1" outlineLevel="0" r="62">
      <c r="A62" s="5" t="s">
        <f>=HYPERLINK("https://leilaoonline.net/lote/detalhe/261561", "1052")</f>
      </c>
      <c r="B62" s="4" t="s">
        <f>=HYPERLINK("https://leilaoonline.net/lote/detalhe/261561", " Caixa 12 unidades - Vinho Peninsula Single Vineyard Syrah 2021")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240,00</t>
        </is>
      </c>
      <c r="F62" s="4" t="inlineStr">
        <is>
          <t>10.00</t>
        </is>
      </c>
    </row>
    <row collapsed="false" customFormat="false" customHeight="false" hidden="false" ht="12.1" outlineLevel="0" r="63">
      <c r="A63" s="5" t="s">
        <f>=HYPERLINK("https://leilaoonline.net/lote/detalhe/261558", "1053")</f>
      </c>
      <c r="B63" s="4" t="s">
        <f>=HYPERLINK("https://leilaoonline.net/lote/detalhe/261558", " Caixa 12 unidades - Vinho Peninsula Single Vineyard Syrah 2021")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240,00</t>
        </is>
      </c>
      <c r="F63" s="4" t="inlineStr">
        <is>
          <t>10.00</t>
        </is>
      </c>
    </row>
    <row collapsed="false" customFormat="false" customHeight="false" hidden="false" ht="12.1" outlineLevel="0" r="64">
      <c r="A64" s="5" t="s">
        <f>=HYPERLINK("https://leilaoonline.net/lote/detalhe/261560", "1054")</f>
      </c>
      <c r="B64" s="4" t="s">
        <f>=HYPERLINK("https://leilaoonline.net/lote/detalhe/261560", " Caixa 12 unidades - Vinho Peninsula Single Vineyard Syrah 2021")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240,00</t>
        </is>
      </c>
      <c r="F64" s="4" t="inlineStr">
        <is>
          <t>10.00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2026-04-12T18:07:26.00Z</dcterms:created>
  <dc:creator>Tellks Tecnologia</dc:creator>
  <cp:revision>0</cp:revision>
</cp:coreProperties>
</file>