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EQUIP. INDUSTRIAIS: MÁQUINAS, VENTILADORES, BOMBAS, MISTURADORES, TROCADORES DE CALOR ETC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08/01/2025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=HYPERLINK("https://leilaoonline.net/lote/detalhe/260522", "099")</f>
      </c>
      <c r="B11" s="4" t="s">
        <f>=HYPERLINK("https://leilaoonline.net/lote/detalhe/260522", "APROX. 3.000 KG DE CONECXÕES DIVERSOS DE FIBRA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4.500,00</t>
        </is>
      </c>
      <c r="F11" s="4" t="inlineStr">
        <is>
          <t>300.00</t>
        </is>
      </c>
    </row>
    <row collapsed="false" customFormat="false" customHeight="false" hidden="false" ht="12.1" outlineLevel="0" r="12">
      <c r="A12" s="5" t="s">
        <f>=HYPERLINK("https://leilaoonline.net/lote/detalhe/260515", "100")</f>
      </c>
      <c r="B12" s="4" t="s">
        <f>=HYPERLINK("https://leilaoonline.net/lote/detalhe/260515", " TALHA COMPLETA CAPACIDADE 1 TON")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2.900,00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=HYPERLINK("https://leilaoonline.net/lote/detalhe/260453", "101")</f>
      </c>
      <c r="B13" s="4" t="s">
        <f>=HYPERLINK("https://leilaoonline.net/lote/detalhe/260453", " MÁQUINA P/ FAZER VINCO SCHULER")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4.200,00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=HYPERLINK("https://leilaoonline.net/lote/detalhe/260464", "104")</f>
      </c>
      <c r="B14" s="4" t="s">
        <f>=HYPERLINK("https://leilaoonline.net/lote/detalhe/260464", " MISTURADOR C/ MOTOR DE 3 CV")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4.200,00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=HYPERLINK("https://leilaoonline.net/lote/detalhe/260456", "105")</f>
      </c>
      <c r="B15" s="4" t="s">
        <f>=HYPERLINK("https://leilaoonline.net/lote/detalhe/260456", " BOMBA OMEL EM INOX; C/ MOTOR DE 40 CV")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15.000,00</t>
        </is>
      </c>
      <c r="F15" s="4" t="inlineStr">
        <is>
          <t>1500.00</t>
        </is>
      </c>
    </row>
    <row collapsed="false" customFormat="false" customHeight="false" hidden="false" ht="12.1" outlineLevel="0" r="16">
      <c r="A16" s="5" t="s">
        <f>=HYPERLINK("https://leilaoonline.net/lote/detalhe/260458", "106")</f>
      </c>
      <c r="B16" s="4" t="s">
        <f>=HYPERLINK("https://leilaoonline.net/lote/detalhe/260458", " MISTURADOR C/ MOTOR DE 3 CV")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4.200,00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=HYPERLINK("https://leilaoonline.net/lote/detalhe/260461", "108")</f>
      </c>
      <c r="B17" s="4" t="s">
        <f>=HYPERLINK("https://leilaoonline.net/lote/detalhe/260461", " ESTEIRA EM AÇO INOX; COMP.: 3 M; LARG.: 200 MM")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3.000,00</t>
        </is>
      </c>
      <c r="F17" s="4" t="inlineStr">
        <is>
          <t>400.00</t>
        </is>
      </c>
    </row>
    <row collapsed="false" customFormat="false" customHeight="false" hidden="false" ht="12.1" outlineLevel="0" r="18">
      <c r="A18" s="5" t="s">
        <f>=HYPERLINK("https://leilaoonline.net/lote/detalhe/260462", "109")</f>
      </c>
      <c r="B18" s="4" t="s">
        <f>=HYPERLINK("https://leilaoonline.net/lote/detalhe/260462", " VENTILADOR LUFT, VAZÃO: 6600 M³/H; C/ MOTOR DE 60 CV")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15.000,00</t>
        </is>
      </c>
      <c r="F18" s="4" t="inlineStr">
        <is>
          <t>1500.00</t>
        </is>
      </c>
    </row>
    <row collapsed="false" customFormat="false" customHeight="false" hidden="false" ht="12.1" outlineLevel="0" r="19">
      <c r="A19" s="5" t="s">
        <f>=HYPERLINK("https://leilaoonline.net/lote/detalhe/260516", "110")</f>
      </c>
      <c r="B19" s="4" t="s">
        <f>=HYPERLINK("https://leilaoonline.net/lote/detalhe/260516", "10 un. - MOTORES CAPACIDADE 15 CV REDUÇÃO 1:35")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28.000,00</t>
        </is>
      </c>
      <c r="F19" s="4" t="inlineStr">
        <is>
          <t>350.00</t>
        </is>
      </c>
    </row>
    <row collapsed="false" customFormat="false" customHeight="false" hidden="false" ht="12.1" outlineLevel="0" r="20">
      <c r="A20" s="5" t="s">
        <f>=HYPERLINK("https://leilaoonline.net/lote/detalhe/260514", "111")</f>
      </c>
      <c r="B20" s="4" t="s">
        <f>=HYPERLINK("https://leilaoonline.net/lote/detalhe/260514", " TORNO MECÃNICO BARRAMENTO 2 MTS 250 DE PASSAGEM")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8.000,00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=HYPERLINK("https://leilaoonline.net/lote/detalhe/260460", "112")</f>
      </c>
      <c r="B21" s="4" t="s">
        <f>=HYPERLINK("https://leilaoonline.net/lote/detalhe/260460", " VENTOINHA C/ MOTOR DE 100 CV")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10.800,00</t>
        </is>
      </c>
      <c r="F21" s="4" t="inlineStr">
        <is>
          <t>1200.00</t>
        </is>
      </c>
    </row>
    <row collapsed="false" customFormat="false" customHeight="false" hidden="false" ht="12.1" outlineLevel="0" r="22">
      <c r="A22" s="5" t="s">
        <f>=HYPERLINK("https://leilaoonline.net/lote/detalhe/260466", "113")</f>
      </c>
      <c r="B22" s="4" t="s">
        <f>=HYPERLINK("https://leilaoonline.net/lote/detalhe/260466", " VENTOINHA C/ MOTOR DE 75 CV")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10.800,00</t>
        </is>
      </c>
      <c r="F22" s="4" t="inlineStr">
        <is>
          <t>1200.00</t>
        </is>
      </c>
    </row>
    <row collapsed="false" customFormat="false" customHeight="false" hidden="false" ht="12.1" outlineLevel="0" r="23">
      <c r="A23" s="5" t="s">
        <f>=HYPERLINK("https://leilaoonline.net/lote/detalhe/260459", "114")</f>
      </c>
      <c r="B23" s="4" t="s">
        <f>=HYPERLINK("https://leilaoonline.net/lote/detalhe/260459", " DOBRADEIRA; COMP. 2 M")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4.800,00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=HYPERLINK("https://leilaoonline.net/lote/detalhe/260457", "115")</f>
      </c>
      <c r="B24" s="4" t="s">
        <f>=HYPERLINK("https://leilaoonline.net/lote/detalhe/260457", " DOBRADEIRA; COMP. 2 M")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4.800,00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=HYPERLINK("https://leilaoonline.net/lote/detalhe/260465", "116")</f>
      </c>
      <c r="B25" s="4" t="s">
        <f>=HYPERLINK("https://leilaoonline.net/lote/detalhe/260465", " MISTURADOR SIGMA")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18.000,00</t>
        </is>
      </c>
      <c r="F25" s="4" t="inlineStr">
        <is>
          <t>2000.00</t>
        </is>
      </c>
    </row>
    <row collapsed="false" customFormat="false" customHeight="false" hidden="false" ht="12.1" outlineLevel="0" r="26">
      <c r="A26" s="5" t="s">
        <f>=HYPERLINK("https://leilaoonline.net/lote/detalhe/260467", "117")</f>
      </c>
      <c r="B26" s="4" t="s">
        <f>=HYPERLINK("https://leilaoonline.net/lote/detalhe/260467", " UNIDADE HIDRÁULICA VICKERS; C/ MOTOR DE 20 CV")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4.800,00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=HYPERLINK("https://leilaoonline.net/lote/detalhe/260517", "119")</f>
      </c>
      <c r="B27" s="4" t="s">
        <f>=HYPERLINK("https://leilaoonline.net/lote/detalhe/260517", "TALHA CAPACIDADE 20 TON.")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15.000,00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=HYPERLINK("https://leilaoonline.net/lote/detalhe/260512", "122")</f>
      </c>
      <c r="B28" s="4" t="s">
        <f>=HYPERLINK("https://leilaoonline.net/lote/detalhe/260512", " TORNO MECANICO BARRAMENTO 3 MTS PASSAGEM TOTAL 800 MARCA TOZ")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7.000,00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=HYPERLINK("https://leilaoonline.net/lote/detalhe/260454", "123")</f>
      </c>
      <c r="B29" s="4" t="s">
        <f>=HYPERLINK("https://leilaoonline.net/lote/detalhe/260454", " FILTRO-PRENSA EM AÇO CARBONO; COMP.: 2400 MM; C/ PLACAS 600x600 MM")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10.800,00</t>
        </is>
      </c>
      <c r="F29" s="4" t="inlineStr">
        <is>
          <t>1200.00</t>
        </is>
      </c>
    </row>
    <row collapsed="false" customFormat="false" customHeight="false" hidden="false" ht="12.1" outlineLevel="0" r="30">
      <c r="A30" s="5" t="s">
        <f>=HYPERLINK("https://leilaoonline.net/lote/detalhe/260513", "124")</f>
      </c>
      <c r="B30" s="4" t="s">
        <f>=HYPERLINK("https://leilaoonline.net/lote/detalhe/260513", " TORRE DE RESFRIAMENTO COMPLETA TAMANHO 2.300 X 700 X 700")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3.500,00</t>
        </is>
      </c>
      <c r="F30" s="4" t="inlineStr">
        <is>
          <t>200.00</t>
        </is>
      </c>
    </row>
    <row collapsed="false" customFormat="false" customHeight="false" hidden="false" ht="12.1" outlineLevel="0" r="31">
      <c r="A31" s="5" t="s">
        <f>=HYPERLINK("https://leilaoonline.net/lote/detalhe/260469", "127")</f>
      </c>
      <c r="B31" s="4" t="s">
        <f>=HYPERLINK("https://leilaoonline.net/lote/detalhe/260469", " 2 ENGRAXADEIRAS C/ MOTOR DE 0,25 CV")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1.200,00</t>
        </is>
      </c>
      <c r="F31" s="4" t="inlineStr">
        <is>
          <t>200.00</t>
        </is>
      </c>
    </row>
    <row collapsed="false" customFormat="false" customHeight="false" hidden="false" ht="12.1" outlineLevel="0" r="32">
      <c r="A32" s="5" t="s">
        <f>=HYPERLINK("https://leilaoonline.net/lote/detalhe/260484", "129")</f>
      </c>
      <c r="B32" s="4" t="s">
        <f>=HYPERLINK("https://leilaoonline.net/lote/detalhe/260484", " TROCADOR DE CALOR TRANTER; PRES. MÁX: 16 BAR")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4.200,00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=HYPERLINK("https://leilaoonline.net/lote/detalhe/260470", "130")</f>
      </c>
      <c r="B33" s="4" t="s">
        <f>=HYPERLINK("https://leilaoonline.net/lote/detalhe/260470", " TROCADOR DE CALOR TRANTER; PRES. MÁX: 16 BAR")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4.200,00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=HYPERLINK("https://leilaoonline.net/lote/detalhe/260471", "131")</f>
      </c>
      <c r="B34" s="4" t="s">
        <f>=HYPERLINK("https://leilaoonline.net/lote/detalhe/260471", " TROCADOR DE CALOR TERMOJET")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7.200,00</t>
        </is>
      </c>
      <c r="F34" s="4" t="inlineStr">
        <is>
          <t>800.00</t>
        </is>
      </c>
    </row>
    <row collapsed="false" customFormat="false" customHeight="false" hidden="false" ht="12.1" outlineLevel="0" r="35">
      <c r="A35" s="5" t="s">
        <f>=HYPERLINK("https://leilaoonline.net/lote/detalhe/260477", "132")</f>
      </c>
      <c r="B35" s="4" t="s">
        <f>=HYPERLINK("https://leilaoonline.net/lote/detalhe/260477", " TROCADOR DE CALOR TERMOJET")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7.200,00</t>
        </is>
      </c>
      <c r="F35" s="4" t="inlineStr">
        <is>
          <t>800.00</t>
        </is>
      </c>
    </row>
    <row collapsed="false" customFormat="false" customHeight="false" hidden="false" ht="12.1" outlineLevel="0" r="36">
      <c r="A36" s="5" t="s">
        <f>=HYPERLINK("https://leilaoonline.net/lote/detalhe/260481", "133")</f>
      </c>
      <c r="B36" s="4" t="s">
        <f>=HYPERLINK("https://leilaoonline.net/lote/detalhe/260481", " TROCADOR DE CALOR TERMOJET")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7.200,00</t>
        </is>
      </c>
      <c r="F36" s="4" t="inlineStr">
        <is>
          <t>800.00</t>
        </is>
      </c>
    </row>
    <row collapsed="false" customFormat="false" customHeight="false" hidden="false" ht="12.1" outlineLevel="0" r="37">
      <c r="A37" s="5" t="s">
        <f>=HYPERLINK("https://leilaoonline.net/lote/detalhe/260473", "134")</f>
      </c>
      <c r="B37" s="4" t="s">
        <f>=HYPERLINK("https://leilaoonline.net/lote/detalhe/260473", " TROCADOR DE CALOR ALFA LAVAL")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6.000,00</t>
        </is>
      </c>
      <c r="F37" s="4" t="inlineStr">
        <is>
          <t>700.00</t>
        </is>
      </c>
    </row>
    <row collapsed="false" customFormat="false" customHeight="false" hidden="false" ht="12.1" outlineLevel="0" r="38">
      <c r="A38" s="5" t="s">
        <f>=HYPERLINK("https://leilaoonline.net/lote/detalhe/260476", "135")</f>
      </c>
      <c r="B38" s="4" t="s">
        <f>=HYPERLINK("https://leilaoonline.net/lote/detalhe/260476", " TORNO AUTOMÁTICO CVA")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4.200,00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=HYPERLINK("https://leilaoonline.net/lote/detalhe/260485", "136")</f>
      </c>
      <c r="B39" s="4" t="s">
        <f>=HYPERLINK("https://leilaoonline.net/lote/detalhe/260485", " TROCADOR DE CALOR TRANTER; PRES. MÁX: 16 BAR")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4.200,00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=HYPERLINK("https://leilaoonline.net/lote/detalhe/260474", "138")</f>
      </c>
      <c r="B40" s="4" t="s">
        <f>=HYPERLINK("https://leilaoonline.net/lote/detalhe/260474", " CENTRÍFUGA DE CESTO EM INOX; DIÂM. 850x450 MM")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7.200,00</t>
        </is>
      </c>
      <c r="F40" s="4" t="inlineStr">
        <is>
          <t>800.00</t>
        </is>
      </c>
    </row>
    <row collapsed="false" customFormat="false" customHeight="false" hidden="false" ht="12.1" outlineLevel="0" r="41">
      <c r="A41" s="5" t="s">
        <f>=HYPERLINK("https://leilaoonline.net/lote/detalhe/260475", "139")</f>
      </c>
      <c r="B41" s="4" t="s">
        <f>=HYPERLINK("https://leilaoonline.net/lote/detalhe/260475", " REDUTOR TRANSMOTÉCNICA H11-18; REDUÇÃO 1:6,3")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5.400,00</t>
        </is>
      </c>
      <c r="F41" s="4" t="inlineStr">
        <is>
          <t>600.00</t>
        </is>
      </c>
    </row>
    <row collapsed="false" customFormat="false" customHeight="false" hidden="false" ht="12.1" outlineLevel="0" r="42">
      <c r="A42" s="5" t="s">
        <f>=HYPERLINK("https://leilaoonline.net/lote/detalhe/260482", "140")</f>
      </c>
      <c r="B42" s="4" t="s">
        <f>=HYPERLINK("https://leilaoonline.net/lote/detalhe/260482", " REDUTOR TRANSMOTÉCNICA H11-18; REDUÇÃO 1:6,3")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5.400,00</t>
        </is>
      </c>
      <c r="F42" s="4" t="inlineStr">
        <is>
          <t>600.00</t>
        </is>
      </c>
    </row>
    <row collapsed="false" customFormat="false" customHeight="false" hidden="false" ht="12.1" outlineLevel="0" r="43">
      <c r="A43" s="5" t="s">
        <f>=HYPERLINK("https://leilaoonline.net/lote/detalhe/260479", "141")</f>
      </c>
      <c r="B43" s="4" t="s">
        <f>=HYPERLINK("https://leilaoonline.net/lote/detalhe/260479", " REDUTOR TRANSMOTÉCNICA H12-18")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9.000,00</t>
        </is>
      </c>
      <c r="F43" s="4" t="inlineStr">
        <is>
          <t>1000.00</t>
        </is>
      </c>
    </row>
    <row collapsed="false" customFormat="false" customHeight="false" hidden="false" ht="12.1" outlineLevel="0" r="44">
      <c r="A44" s="5" t="s">
        <f>=HYPERLINK("https://leilaoonline.net/lote/detalhe/260472", "142")</f>
      </c>
      <c r="B44" s="4" t="s">
        <f>=HYPERLINK("https://leilaoonline.net/lote/detalhe/260472", " COMPRESSOR P/ REFRIGERAÇÃO TRANE")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1.800,00</t>
        </is>
      </c>
      <c r="F44" s="4" t="inlineStr">
        <is>
          <t>200.00</t>
        </is>
      </c>
    </row>
    <row collapsed="false" customFormat="false" customHeight="false" hidden="false" ht="12.1" outlineLevel="0" r="45">
      <c r="A45" s="5" t="s">
        <f>=HYPERLINK("https://leilaoonline.net/lote/detalhe/260478", "143")</f>
      </c>
      <c r="B45" s="4" t="s">
        <f>=HYPERLINK("https://leilaoonline.net/lote/detalhe/260478", " MOINHO DE TINTA C/ 3 ROLOS")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3.000,00</t>
        </is>
      </c>
      <c r="F45" s="4" t="inlineStr">
        <is>
          <t>400.00</t>
        </is>
      </c>
    </row>
    <row collapsed="false" customFormat="false" customHeight="false" hidden="false" ht="12.1" outlineLevel="0" r="46">
      <c r="A46" s="5" t="s">
        <f>=HYPERLINK("https://leilaoonline.net/lote/detalhe/260487", "145")</f>
      </c>
      <c r="B46" s="4" t="s">
        <f>=HYPERLINK("https://leilaoonline.net/lote/detalhe/260487", " REDUTOR NORD; C/ MOTOR DE 11 KW")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5.400,00</t>
        </is>
      </c>
      <c r="F46" s="4" t="inlineStr">
        <is>
          <t>600.00</t>
        </is>
      </c>
    </row>
    <row collapsed="false" customFormat="false" customHeight="false" hidden="false" ht="12.1" outlineLevel="0" r="47">
      <c r="A47" s="5" t="s">
        <f>=HYPERLINK("https://leilaoonline.net/lote/detalhe/260468", "149")</f>
      </c>
      <c r="B47" s="4" t="s">
        <f>=HYPERLINK("https://leilaoonline.net/lote/detalhe/260468", " SERRA DE FITA S/ ESPECIFICAÇÕES")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2.100,00</t>
        </is>
      </c>
      <c r="F47" s="4" t="inlineStr">
        <is>
          <t>300.00</t>
        </is>
      </c>
    </row>
    <row collapsed="false" customFormat="false" customHeight="false" hidden="false" ht="12.1" outlineLevel="0" r="48">
      <c r="A48" s="5" t="s">
        <f>=HYPERLINK("https://leilaoonline.net/lote/detalhe/260483", "150")</f>
      </c>
      <c r="B48" s="4" t="s">
        <f>=HYPERLINK("https://leilaoonline.net/lote/detalhe/260483", " ELEVADOR MANUAL S/ ESPECIFICAÇÕES")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1.800,00</t>
        </is>
      </c>
      <c r="F48" s="4" t="inlineStr">
        <is>
          <t>200.00</t>
        </is>
      </c>
    </row>
    <row collapsed="false" customFormat="false" customHeight="false" hidden="false" ht="12.1" outlineLevel="0" r="49">
      <c r="A49" s="5" t="s">
        <f>=HYPERLINK("https://leilaoonline.net/lote/detalhe/260486", "151")</f>
      </c>
      <c r="B49" s="4" t="s">
        <f>=HYPERLINK("https://leilaoonline.net/lote/detalhe/260486", " 3 BOMBAS CENTRÍFUGAS EM INOX KSB; C/ MOTOR DE 5 CV; Q: 1,5 M³/H")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10.800,00</t>
        </is>
      </c>
      <c r="F49" s="4" t="inlineStr">
        <is>
          <t>1200.00</t>
        </is>
      </c>
    </row>
    <row collapsed="false" customFormat="false" customHeight="false" hidden="false" ht="12.1" outlineLevel="0" r="50">
      <c r="A50" s="5" t="s">
        <f>=HYPERLINK("https://leilaoonline.net/lote/detalhe/260488", "154")</f>
      </c>
      <c r="B50" s="4" t="s">
        <f>=HYPERLINK("https://leilaoonline.net/lote/detalhe/260488", " TROCADOR DE CALOR EM INOX ALFA LAVAL")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4.800,00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=HYPERLINK("https://leilaoonline.net/lote/detalhe/260493", "156")</f>
      </c>
      <c r="B51" s="4" t="s">
        <f>=HYPERLINK("https://leilaoonline.net/lote/detalhe/260493", " PALETEIRA ELÉTRICA CROWN MOD. 40GPM-4-12; CAP. 1200 KG; C/ BATERIA E S/ CARREGADOR")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3.600,00</t>
        </is>
      </c>
      <c r="F51" s="4" t="inlineStr">
        <is>
          <t>400.00</t>
        </is>
      </c>
    </row>
    <row collapsed="false" customFormat="false" customHeight="false" hidden="false" ht="12.1" outlineLevel="0" r="52">
      <c r="A52" s="5" t="s">
        <f>=HYPERLINK("https://leilaoonline.net/lote/detalhe/260463", "157")</f>
      </c>
      <c r="B52" s="4" t="s">
        <f>=HYPERLINK("https://leilaoonline.net/lote/detalhe/260463", " OXIGENADOR EM FIBRA; C/ MOTOR DE 2 CV, RPM 1700")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2.400,00</t>
        </is>
      </c>
      <c r="F52" s="4" t="inlineStr">
        <is>
          <t>300.00</t>
        </is>
      </c>
    </row>
    <row collapsed="false" customFormat="false" customHeight="false" hidden="false" ht="12.1" outlineLevel="0" r="53">
      <c r="A53" s="5" t="s">
        <f>=HYPERLINK("https://leilaoonline.net/lote/detalhe/260489", "160")</f>
      </c>
      <c r="B53" s="4" t="s">
        <f>=HYPERLINK("https://leilaoonline.net/lote/detalhe/260489", " TROCADOR DE CALOR EM INOX ALFA LAVAL")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7.200,00</t>
        </is>
      </c>
      <c r="F53" s="4" t="inlineStr">
        <is>
          <t>800.00</t>
        </is>
      </c>
    </row>
    <row collapsed="false" customFormat="false" customHeight="false" hidden="false" ht="12.1" outlineLevel="0" r="54">
      <c r="A54" s="5" t="s">
        <f>=HYPERLINK("https://leilaoonline.net/lote/detalhe/260491", "168")</f>
      </c>
      <c r="B54" s="4" t="s">
        <f>=HYPERLINK("https://leilaoonline.net/lote/detalhe/260491", " REDUTOR DE ATÉ 75 CV; RELAÇÃO 1:16")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12.000,00</t>
        </is>
      </c>
      <c r="F54" s="4" t="inlineStr">
        <is>
          <t>1400.00</t>
        </is>
      </c>
    </row>
    <row collapsed="false" customFormat="false" customHeight="false" hidden="false" ht="12.1" outlineLevel="0" r="55">
      <c r="A55" s="5" t="s">
        <f>=HYPERLINK("https://leilaoonline.net/lote/detalhe/260496", "171")</f>
      </c>
      <c r="B55" s="4" t="s">
        <f>=HYPERLINK("https://leilaoonline.net/lote/detalhe/260496", " REDUTOR BORGMAR ATÉ 150 CV; RELAÇÃO 1:31")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15.000,00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=HYPERLINK("https://leilaoonline.net/lote/detalhe/260495", "174")</f>
      </c>
      <c r="B56" s="4" t="s">
        <f>=HYPERLINK("https://leilaoonline.net/lote/detalhe/260495", " REDUTOR C/ MOTOR DE 15 CV; RELAÇÃO 1:139")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7.200,00</t>
        </is>
      </c>
      <c r="F56" s="4" t="inlineStr">
        <is>
          <t>800.00</t>
        </is>
      </c>
    </row>
    <row collapsed="false" customFormat="false" customHeight="false" hidden="false" ht="12.1" outlineLevel="0" r="57">
      <c r="A57" s="5" t="s">
        <f>=HYPERLINK("https://leilaoonline.net/lote/detalhe/260494", "175")</f>
      </c>
      <c r="B57" s="4" t="s">
        <f>=HYPERLINK("https://leilaoonline.net/lote/detalhe/260494", " REDUTOR U-18; RELAÇÃO 1:60")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4.800,00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=HYPERLINK("https://leilaoonline.net/lote/detalhe/260505", "180")</f>
      </c>
      <c r="B58" s="4" t="s">
        <f>=HYPERLINK("https://leilaoonline.net/lote/detalhe/260505", " AUTOCLAVE LUFERCO")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4.800,00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=HYPERLINK("https://leilaoonline.net/lote/detalhe/260498", "181")</f>
      </c>
      <c r="B59" s="4" t="s">
        <f>=HYPERLINK("https://leilaoonline.net/lote/detalhe/260498", " MUFLA")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900,00</t>
        </is>
      </c>
      <c r="F59" s="4" t="inlineStr">
        <is>
          <t>100.00</t>
        </is>
      </c>
    </row>
    <row collapsed="false" customFormat="false" customHeight="false" hidden="false" ht="12.1" outlineLevel="0" r="60">
      <c r="A60" s="5" t="s">
        <f>=HYPERLINK("https://leilaoonline.net/lote/detalhe/260501", "182")</f>
      </c>
      <c r="B60" s="4" t="s">
        <f>=HYPERLINK("https://leilaoonline.net/lote/detalhe/260501", " ESMERIL")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3.500,00</t>
        </is>
      </c>
      <c r="F60" s="4" t="inlineStr">
        <is>
          <t>300.00</t>
        </is>
      </c>
    </row>
    <row collapsed="false" customFormat="false" customHeight="false" hidden="false" ht="12.1" outlineLevel="0" r="61">
      <c r="A61" s="5" t="s">
        <f>=HYPERLINK("https://leilaoonline.net/lote/detalhe/260503", "185")</f>
      </c>
      <c r="B61" s="4" t="s">
        <f>=HYPERLINK("https://leilaoonline.net/lote/detalhe/260503", " ROTULADORA PH-410")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5.400,00</t>
        </is>
      </c>
      <c r="F61" s="4" t="inlineStr">
        <is>
          <t>600.00</t>
        </is>
      </c>
    </row>
    <row collapsed="false" customFormat="false" customHeight="false" hidden="false" ht="12.1" outlineLevel="0" r="62">
      <c r="A62" s="5" t="s">
        <f>=HYPERLINK("https://leilaoonline.net/lote/detalhe/260502", "186")</f>
      </c>
      <c r="B62" s="4" t="s">
        <f>=HYPERLINK("https://leilaoonline.net/lote/detalhe/260502", " ESTEIRA EM AÇO INOX C/ MOTORREDUTOR")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3.600,00</t>
        </is>
      </c>
      <c r="F62" s="4" t="inlineStr">
        <is>
          <t>400.00</t>
        </is>
      </c>
    </row>
    <row collapsed="false" customFormat="false" customHeight="false" hidden="false" ht="12.1" outlineLevel="0" r="63">
      <c r="A63" s="5" t="s">
        <f>=HYPERLINK("https://leilaoonline.net/lote/detalhe/260497", "191")</f>
      </c>
      <c r="B63" s="4" t="s">
        <f>=HYPERLINK("https://leilaoonline.net/lote/detalhe/260497", " GERADOR DE ÁGUA QUENTE")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21.000,00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=HYPERLINK("https://leilaoonline.net/lote/detalhe/260506", "192")</f>
      </c>
      <c r="B64" s="4" t="s">
        <f>=HYPERLINK("https://leilaoonline.net/lote/detalhe/260506", " 4 CABEÇOTES DE COMPRESSOR")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4.800,00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=HYPERLINK("https://leilaoonline.net/lote/detalhe/260504", "194")</f>
      </c>
      <c r="B65" s="4" t="s">
        <f>=HYPERLINK("https://leilaoonline.net/lote/detalhe/260504", " SELADORA CYKLOP")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2.400,00</t>
        </is>
      </c>
      <c r="F65" s="4" t="inlineStr">
        <is>
          <t>300.00</t>
        </is>
      </c>
    </row>
    <row collapsed="false" customFormat="false" customHeight="false" hidden="false" ht="12.1" outlineLevel="0" r="66">
      <c r="A66" s="5" t="s">
        <f>=HYPERLINK("https://leilaoonline.net/lote/detalhe/260500", "195")</f>
      </c>
      <c r="B66" s="4" t="s">
        <f>=HYPERLINK("https://leilaoonline.net/lote/detalhe/260500", " FILTRO DE MANGAS")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21.000,00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=HYPERLINK("https://leilaoonline.net/lote/detalhe/260499", "196")</f>
      </c>
      <c r="B67" s="4" t="s">
        <f>=HYPERLINK("https://leilaoonline.net/lote/detalhe/260499", " SERRA P/ METAIS COM ACIONAMENTO HIDRÁULICO")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4.800,00</t>
        </is>
      </c>
      <c r="F67" s="4" t="inlineStr">
        <is>
          <t>500.00</t>
        </is>
      </c>
    </row>
    <row collapsed="false" customFormat="false" customHeight="false" hidden="false" ht="12.1" outlineLevel="0" r="68">
      <c r="A68" s="5" t="s">
        <f>=HYPERLINK("https://leilaoonline.net/lote/detalhe/260509", "199")</f>
      </c>
      <c r="B68" s="4" t="s">
        <f>=HYPERLINK("https://leilaoonline.net/lote/detalhe/260509", " 02 Tanques de inox de Aprox. 513 L. Medidas 100cm x 110cm x 120cm 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9.000,00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=HYPERLINK("https://leilaoonline.net/lote/detalhe/260508", "200")</f>
      </c>
      <c r="B69" s="4" t="s">
        <f>=HYPERLINK("https://leilaoonline.net/lote/detalhe/260508", " Tanque de inox de aprox. 1.500 L. Medidas: 184cm x 120cm x 100cm")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5.200,00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=HYPERLINK("https://leilaoonline.net/lote/detalhe/260511", "201")</f>
      </c>
      <c r="B70" s="4" t="s">
        <f>=HYPERLINK("https://leilaoonline.net/lote/detalhe/260511", " Rosca transportadora de inox Com motoredutor SEW de 2cv 1700rpm 1:58 30cm x 360cm x 33cm")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13.000,00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=HYPERLINK("https://leilaoonline.net/lote/detalhe/260507", "202")</f>
      </c>
      <c r="B71" s="4" t="s">
        <f>=HYPERLINK("https://leilaoonline.net/lote/detalhe/260507", " Peneira vibratória de inox 174cm x 550cm x 100cm")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12.000,00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=HYPERLINK("https://leilaoonline.net/lote/detalhe/260510", "204")</f>
      </c>
      <c r="B72" s="4" t="s">
        <f>=HYPERLINK("https://leilaoonline.net/lote/detalhe/260510", " Ventoinha com motor WEG W22 50cv 1130rpm 220/380v.")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22.000,00</t>
        </is>
      </c>
      <c r="F72" s="4" t="inlineStr">
        <is>
          <t>350.00</t>
        </is>
      </c>
    </row>
    <row collapsed="false" customFormat="false" customHeight="false" hidden="false" ht="12.1" outlineLevel="0" r="73">
      <c r="A73" s="5" t="s">
        <f>=HYPERLINK("https://leilaoonline.net/lote/detalhe/260518", "206")</f>
      </c>
      <c r="B73" s="4" t="s">
        <f>=HYPERLINK("https://leilaoonline.net/lote/detalhe/260518", "01 MOINHO DE FACA COM MOTOR WEG 20CV E BOCA DE 300MM")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10.000,00</t>
        </is>
      </c>
      <c r="F73" s="4" t="inlineStr">
        <is>
          <t>400.00</t>
        </is>
      </c>
    </row>
    <row collapsed="false" customFormat="false" customHeight="false" hidden="false" ht="12.1" outlineLevel="0" r="74">
      <c r="A74" s="5" t="s">
        <f>=HYPERLINK("https://leilaoonline.net/lote/detalhe/260519", "208")</f>
      </c>
      <c r="B74" s="4" t="s">
        <f>=HYPERLINK("https://leilaoonline.net/lote/detalhe/260519", "01 BOMBA COM MOTOR A GASOLINA 6 CILINDROS")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4.500,00</t>
        </is>
      </c>
      <c r="F74" s="4" t="inlineStr">
        <is>
          <t>300.00</t>
        </is>
      </c>
    </row>
    <row collapsed="false" customFormat="false" customHeight="false" hidden="false" ht="12.1" outlineLevel="0" r="75">
      <c r="A75" s="5" t="s">
        <f>=HYPERLINK("https://leilaoonline.net/lote/detalhe/260520", "209")</f>
      </c>
      <c r="B75" s="4" t="s">
        <f>=HYPERLINK("https://leilaoonline.net/lote/detalhe/260520", "01 MAQUINA MODELADORA")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3.500,00</t>
        </is>
      </c>
      <c r="F75" s="4" t="inlineStr">
        <is>
          <t>300.00</t>
        </is>
      </c>
    </row>
    <row collapsed="false" customFormat="false" customHeight="false" hidden="false" ht="12.1" outlineLevel="0" r="76">
      <c r="A76" s="5" t="s">
        <f>=HYPERLINK("https://leilaoonline.net/lote/detalhe/260521", "210")</f>
      </c>
      <c r="B76" s="4" t="s">
        <f>=HYPERLINK("https://leilaoonline.net/lote/detalhe/260521", "01 COMPRESSOR PARAFUSO 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9.500,00</t>
        </is>
      </c>
      <c r="F76" s="4" t="inlineStr">
        <is>
          <t>300.00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2026-09-24T00:05:44.00Z</dcterms:created>
  <dc:creator>Tellks Tecnologia</dc:creator>
  <cp:revision>0</cp:revision>
</cp:coreProperties>
</file>