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City DX 11 • Chev. S10 •  Chev. Tracker • Toy. Etios SD 14 • GOL 1.6L 20 • Outr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20/12/2024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=HYPERLINK("https://leilaoonline.net/lote/detalhe/260411", "005")</f>
      </c>
      <c r="B11" s="4" t="s">
        <f>=HYPERLINK("https://leilaoonline.net/lote/detalhe/260411", "I/MINI COOPER; 2009/2010; BRANCA; GASOLINA - NÃO FUNCIONA")</f>
      </c>
      <c r="C11" s="4" t="inlineStr">
        <is>
          <t>Não vendido</t>
        </is>
      </c>
      <c r="D11" s="4" t="inlineStr">
        <is>
          <t>6</t>
        </is>
      </c>
      <c r="E11" s="5" t="inlineStr">
        <is>
          <t>12.000,00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=HYPERLINK("https://leilaoonline.net/lote/detalhe/260176", "010")</f>
      </c>
      <c r="B12" s="4" t="s">
        <f>=HYPERLINK("https://leilaoonline.net/lote/detalhe/260176", "veja o vídeo!! FIAT/TORO FREEDOM AT6; 2019/2020; BRANCA; ALCO./GASOL. - FUNCIONANDO - IPVA 2024 OK")</f>
      </c>
      <c r="C12" s="4" t="inlineStr">
        <is>
          <t>Não vendido</t>
        </is>
      </c>
      <c r="D12" s="4" t="inlineStr">
        <is>
          <t>19</t>
        </is>
      </c>
      <c r="E12" s="5" t="inlineStr">
        <is>
          <t>57.500,00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=HYPERLINK("https://leilaoonline.net/lote/detalhe/260149", "015")</f>
      </c>
      <c r="B13" s="4" t="s">
        <f>=HYPERLINK("https://leilaoonline.net/lote/detalhe/260149", "veja o vídeo!! CHEVROLET/S10 LT DD4A; 2013/2014; PRATA; DIESEL - FUNCIONANDO - IPVA 2024 OK")</f>
      </c>
      <c r="C13" s="4" t="inlineStr">
        <is>
          <t>Não vendido</t>
        </is>
      </c>
      <c r="D13" s="4" t="inlineStr">
        <is>
          <t>7</t>
        </is>
      </c>
      <c r="E13" s="5" t="inlineStr">
        <is>
          <t>53.750,00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=HYPERLINK("https://leilaoonline.net/lote/detalhe/260148", "020")</f>
      </c>
      <c r="B14" s="4" t="s">
        <f>=HYPERLINK("https://leilaoonline.net/lote/detalhe/260148", "veja o vídeo!! HONDA/HR-V TOURING; 2018/2018; BRANCA; ALCO./GASOL. - FUNCIONANDO - IPVA 2024 OK")</f>
      </c>
      <c r="C14" s="4" t="inlineStr">
        <is>
          <t>Não vendido</t>
        </is>
      </c>
      <c r="D14" s="4" t="inlineStr">
        <is>
          <t>5</t>
        </is>
      </c>
      <c r="E14" s="5" t="inlineStr">
        <is>
          <t>45.000,00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=HYPERLINK("https://leilaoonline.net/lote/detalhe/260146", "025")</f>
      </c>
      <c r="B15" s="4" t="s">
        <f>=HYPERLINK("https://leilaoonline.net/lote/detalhe/260146", "veja o vídeo!! RENAULT/DUSTER ICO16 CVT; 2020/2021; BRANCA; ALCO./GASOL. - FUNC. - IPVA 2024 OK - FIPE: R$ 88.448,00")</f>
      </c>
      <c r="C15" s="4" t="inlineStr">
        <is>
          <t>Não vendido</t>
        </is>
      </c>
      <c r="D15" s="4" t="inlineStr">
        <is>
          <t>10</t>
        </is>
      </c>
      <c r="E15" s="5" t="inlineStr">
        <is>
          <t>41.250,00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=HYPERLINK("https://leilaoonline.net/lote/detalhe/260012", "030")</f>
      </c>
      <c r="B16" s="4" t="s">
        <f>=HYPERLINK("https://leilaoonline.net/lote/detalhe/260012", "veja o vídeo!! TOYOTA/ETIOS SD X; 2014/2014; BRANCA; GASOL./ALCO./GNV - FUNCIONANDO - IPVA 2024 OK")</f>
      </c>
      <c r="C16" s="4" t="inlineStr">
        <is>
          <t>Não vendido</t>
        </is>
      </c>
      <c r="D16" s="4" t="inlineStr">
        <is>
          <t>5</t>
        </is>
      </c>
      <c r="E16" s="5" t="inlineStr">
        <is>
          <t>17.000,00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=HYPERLINK("https://leilaoonline.net/lote/detalhe/260019", "040")</f>
      </c>
      <c r="B17" s="4" t="s">
        <f>=HYPERLINK("https://leilaoonline.net/lote/detalhe/260019", "CHEVROLET S10 ADV FD2; MOD 2020; BRANCA; ALCO./GASOL. - FUNCIONANDO - IPVA 2024 OK")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50.000,00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=HYPERLINK("https://leilaoonline.net/lote/detalhe/260013", "045")</f>
      </c>
      <c r="B18" s="4" t="s">
        <f>=HYPERLINK("https://leilaoonline.net/lote/detalhe/260013", "HONDA/CIVIC LX; 2005/2005; DOURADA; GASOLINA - FUNCIONANDO - IPVA 2024 OK")</f>
      </c>
      <c r="C18" s="4" t="inlineStr">
        <is>
          <t>Não vendido</t>
        </is>
      </c>
      <c r="D18" s="4" t="inlineStr">
        <is>
          <t>11</t>
        </is>
      </c>
      <c r="E18" s="5" t="inlineStr">
        <is>
          <t>10.500,00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=HYPERLINK("https://leilaoonline.net/lote/detalhe/260000", "050")</f>
      </c>
      <c r="B19" s="4" t="s">
        <f>=HYPERLINK("https://leilaoonline.net/lote/detalhe/260000", "veja o vídeo!! HONDA/CITY DX FLEX; 2010/2011; PRATA; ALCO./GASOL. - FUNCIONANDO - IPVA 2024 OK")</f>
      </c>
      <c r="C19" s="4" t="inlineStr">
        <is>
          <t>Não vendido</t>
        </is>
      </c>
      <c r="D19" s="4" t="inlineStr">
        <is>
          <t>10</t>
        </is>
      </c>
      <c r="E19" s="5" t="inlineStr">
        <is>
          <t>19.500,00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=HYPERLINK("https://leilaoonline.net/lote/detalhe/260016", "055")</f>
      </c>
      <c r="B20" s="4" t="s">
        <f>=HYPERLINK("https://leilaoonline.net/lote/detalhe/260016", "CHEVROLET/ONIX 1.0MT LT; 2019/2019; CINZA; ALCO./GASOL. - FUNCIONANDO - IPVA 2024 OK")</f>
      </c>
      <c r="C20" s="4" t="inlineStr">
        <is>
          <t>Vendido</t>
        </is>
      </c>
      <c r="D20" s="4" t="inlineStr">
        <is>
          <t>44</t>
        </is>
      </c>
      <c r="E20" s="5" t="inlineStr">
        <is>
          <t>41.500,00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=HYPERLINK("https://leilaoonline.net/lote/detalhe/260015", "060")</f>
      </c>
      <c r="B21" s="4" t="s">
        <f>=HYPERLINK("https://leilaoonline.net/lote/detalhe/260015", "CHEVROLET SPIN LS; 2021/2021; PRATA; ALCO./GASOL. - FUNCIONANDO - IPVA 2024 OK")</f>
      </c>
      <c r="C21" s="4" t="inlineStr">
        <is>
          <t>Não vendido</t>
        </is>
      </c>
      <c r="D21" s="4" t="inlineStr">
        <is>
          <t>10</t>
        </is>
      </c>
      <c r="E21" s="5" t="inlineStr">
        <is>
          <t>24.500,00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=HYPERLINK("https://leilaoonline.net/lote/detalhe/260018", "065")</f>
      </c>
      <c r="B22" s="4" t="s">
        <f>=HYPERLINK("https://leilaoonline.net/lote/detalhe/260018", "veja o vídeo!! I/GM CAPTIVA SPORT AWD; 2009/2010; PRETA; GASOLINA - FUNCIONANDO - IPVA 2024 OK")</f>
      </c>
      <c r="C22" s="4" t="inlineStr">
        <is>
          <t>Não vendido</t>
        </is>
      </c>
      <c r="D22" s="4" t="inlineStr">
        <is>
          <t>23</t>
        </is>
      </c>
      <c r="E22" s="5" t="inlineStr">
        <is>
          <t>24.000,00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=HYPERLINK("https://leilaoonline.net/lote/detalhe/260005", "070")</f>
      </c>
      <c r="B23" s="4" t="s">
        <f>=HYPERLINK("https://leilaoonline.net/lote/detalhe/260005", "VW/GOL 1.6L MB5; 2019/2020; BRANCA; ALCO./GASOL. - FUNCIONANDO - IPVA 2024 OK")</f>
      </c>
      <c r="C23" s="4" t="inlineStr">
        <is>
          <t>Não vendido</t>
        </is>
      </c>
      <c r="D23" s="4" t="inlineStr">
        <is>
          <t>25</t>
        </is>
      </c>
      <c r="E23" s="5" t="inlineStr">
        <is>
          <t>35.500,00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=HYPERLINK("https://leilaoonline.net/lote/detalhe/260014", "075")</f>
      </c>
      <c r="B24" s="4" t="s">
        <f>=HYPERLINK("https://leilaoonline.net/lote/detalhe/260014", "veja o vídeo!! I NISSAN FRONTIER S MTX4 4X4; MOD 2021; BRANCA; DIESEL - FUNCIONANDO - IPVA 2024 OK")</f>
      </c>
      <c r="C24" s="4" t="inlineStr">
        <is>
          <t>Não vendido</t>
        </is>
      </c>
      <c r="D24" s="4" t="inlineStr">
        <is>
          <t>13</t>
        </is>
      </c>
      <c r="E24" s="5" t="inlineStr">
        <is>
          <t>72.500,00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=HYPERLINK("https://leilaoonline.net/lote/detalhe/260010", "080")</f>
      </c>
      <c r="B25" s="4" t="s">
        <f>=HYPERLINK("https://leilaoonline.net/lote/detalhe/260010", "veja o vídeo!! VW/SANTANA 2000 MI; 1998/1999; CINZA; GASOLINA - FUNCIONANDO")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9.500,00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=HYPERLINK("https://leilaoonline.net/lote/detalhe/260001", "085")</f>
      </c>
      <c r="B26" s="4" t="s">
        <f>=HYPERLINK("https://leilaoonline.net/lote/detalhe/260001", "TOYOTA HILUX SW4 SRV 4X4; 2008/2008; COR PRETA; DIESEL - FUNCIONANDO - IPVA 2024 OK")</f>
      </c>
      <c r="C26" s="4" t="inlineStr">
        <is>
          <t>Não vendido</t>
        </is>
      </c>
      <c r="D26" s="4" t="inlineStr">
        <is>
          <t>28</t>
        </is>
      </c>
      <c r="E26" s="5" t="inlineStr">
        <is>
          <t>72.500,00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=HYPERLINK("https://leilaoonline.net/lote/detalhe/260017", "090")</f>
      </c>
      <c r="B27" s="4" t="s">
        <f>=HYPERLINK("https://leilaoonline.net/lote/detalhe/260017", "veja o vídeo!! PEUGEOT/BOXER M330M 23S; 2012/2013; PRETA; DIESEL - FUNCIONANDO - IPVA 2024 OK")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29.500,00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=HYPERLINK("https://leilaoonline.net/lote/detalhe/260007", "095")</f>
      </c>
      <c r="B28" s="4" t="s">
        <f>=HYPERLINK("https://leilaoonline.net/lote/detalhe/260007", "veja o vídeo!! FIAT/DUCATO MAXI; 2001/2002; BRANCA; DIESEL - FUNCIONANDO")</f>
      </c>
      <c r="C28" s="4" t="inlineStr">
        <is>
          <t>Não vendido</t>
        </is>
      </c>
      <c r="D28" s="4" t="inlineStr">
        <is>
          <t>17</t>
        </is>
      </c>
      <c r="E28" s="5" t="inlineStr">
        <is>
          <t>27.000,00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=HYPERLINK("https://leilaoonline.net/lote/detalhe/260006", "100")</f>
      </c>
      <c r="B29" s="4" t="s">
        <f>=HYPERLINK("https://leilaoonline.net/lote/detalhe/260006", "veja o vídeo!! HONDA/CG 125 TITAN; 1996/1997; VERMELHA; GASOLINA - FUNCIONANDO")</f>
      </c>
      <c r="C29" s="4" t="inlineStr">
        <is>
          <t>Não vendido</t>
        </is>
      </c>
      <c r="D29" s="4" t="inlineStr">
        <is>
          <t>3</t>
        </is>
      </c>
      <c r="E29" s="5" t="inlineStr">
        <is>
          <t>2.500,00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=HYPERLINK("https://leilaoonline.net/lote/detalhe/260009", "103")</f>
      </c>
      <c r="B30" s="4" t="s">
        <f>=HYPERLINK("https://leilaoonline.net/lote/detalhe/260009", "veja o vídeo!! CHEV/ONIX 10MT LT2; 2023/2024; PRETA; ALCO./GASOL. - FUNCIONANDO - IPVA 2024 OK")</f>
      </c>
      <c r="C30" s="4" t="inlineStr">
        <is>
          <t>Não vendido</t>
        </is>
      </c>
      <c r="D30" s="4" t="inlineStr">
        <is>
          <t>7</t>
        </is>
      </c>
      <c r="E30" s="5" t="inlineStr">
        <is>
          <t>37.500,00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=HYPERLINK("https://leilaoonline.net/lote/detalhe/260002", "120")</f>
      </c>
      <c r="B31" s="4" t="s">
        <f>=HYPERLINK("https://leilaoonline.net/lote/detalhe/260002", "SMART FORTWO COUPE 62; 2010/2010; COR FANTASIA; GASOLINA - FUNCIONADO - IPVA 2024 OK")</f>
      </c>
      <c r="C31" s="4" t="inlineStr">
        <is>
          <t>Não vendido</t>
        </is>
      </c>
      <c r="D31" s="4" t="inlineStr">
        <is>
          <t>8</t>
        </is>
      </c>
      <c r="E31" s="5" t="inlineStr">
        <is>
          <t>19.000,00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=HYPERLINK("https://leilaoonline.net/lote/detalhe/260008", "125")</f>
      </c>
      <c r="B32" s="4" t="s">
        <f>=HYPERLINK("https://leilaoonline.net/lote/detalhe/260008", "KIA SORENTO EX 2.5 VGT; 2008/2009; COR PRATA; DIESEL - FUNCIONANDO - IPVA 2024 OK")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17.000,00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=HYPERLINK("https://leilaoonline.net/lote/detalhe/260011", "130")</f>
      </c>
      <c r="B33" s="4" t="s">
        <f>=HYPERLINK("https://leilaoonline.net/lote/detalhe/260011", "I/DODGE JOURNEY SXT; 2010/2010; PRATA; GASOLINA - NÃO FUNCIONA - IPVA 2024 OK")</f>
      </c>
      <c r="C33" s="4" t="inlineStr">
        <is>
          <t>Não vendido</t>
        </is>
      </c>
      <c r="D33" s="4" t="inlineStr">
        <is>
          <t>15</t>
        </is>
      </c>
      <c r="E33" s="5" t="inlineStr">
        <is>
          <t>14.000,00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=HYPERLINK("https://leilaoonline.net/lote/detalhe/260003", "135")</f>
      </c>
      <c r="B34" s="4" t="s">
        <f>=HYPERLINK("https://leilaoonline.net/lote/detalhe/260003", "HYUNDAI/HB20S 1.6A PREM; 2014/2014; PRETA; ALCO./GASOL. - NÃO FUNCIONA")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=HYPERLINK("https://leilaoonline.net/lote/detalhe/260004", "140")</f>
      </c>
      <c r="B35" s="4" t="s">
        <f>=HYPERLINK("https://leilaoonline.net/lote/detalhe/260004", "veja o vídeo!! VW/FUSCA 1300 L; 1980/1980; VERDE; GASOLINA - FUNCIONANDO")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3.500,00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=HYPERLINK("https://leilaoonline.net/lote/detalhe/260021", "145")</f>
      </c>
      <c r="B36" s="4" t="s">
        <f>=HYPERLINK("https://leilaoonline.net/lote/detalhe/260021", "FORD/DEL REY; 1983/1984; MARROM; ALCOOL - NÃO FUNCIONA")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1.000,00</t>
        </is>
      </c>
      <c r="F3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2026-04-12T19:17:03.00Z</dcterms:created>
  <dc:creator>Tellks Tecnologia</dc:creator>
  <cp:revision>0</cp:revision>
</cp:coreProperties>
</file>