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EQUIP. INDUSTRIAIS: MÁQUINAS, VENTILADORES, BOMBAS, MISTURADORES, TROCADORES DE CALOR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09/12/2024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=HYPERLINK("https://leilaoonline.net/lote/detalhe/258769", "099")</f>
      </c>
      <c r="B11" s="4" t="s">
        <f>=HYPERLINK("https://leilaoonline.net/lote/detalhe/258769", "APROX. 3.000 KG DE CONECXÕES DIVERSOS DE FIBRA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4.500,00</t>
        </is>
      </c>
      <c r="F11" s="4" t="inlineStr">
        <is>
          <t>300.00</t>
        </is>
      </c>
    </row>
    <row collapsed="false" customFormat="false" customHeight="false" hidden="false" ht="12.1" outlineLevel="0" r="12">
      <c r="A12" s="5" t="s">
        <f>=HYPERLINK("https://leilaoonline.net/lote/detalhe/258762", "100")</f>
      </c>
      <c r="B12" s="4" t="s">
        <f>=HYPERLINK("https://leilaoonline.net/lote/detalhe/258762", " TALHA COMPLETA CAPACIDADE 1 TON")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2.900,00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=HYPERLINK("https://leilaoonline.net/lote/detalhe/258700", "101")</f>
      </c>
      <c r="B13" s="4" t="s">
        <f>=HYPERLINK("https://leilaoonline.net/lote/detalhe/258700", " MÁQUINA P/ FAZER VINCO SCHULER")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4.200,00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=HYPERLINK("https://leilaoonline.net/lote/detalhe/258702", "102")</f>
      </c>
      <c r="B14" s="4" t="s">
        <f>=HYPERLINK("https://leilaoonline.net/lote/detalhe/258702", " VENTILADOR C/ MOTOR")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3.000,00</t>
        </is>
      </c>
      <c r="F14" s="4" t="inlineStr">
        <is>
          <t>400.00</t>
        </is>
      </c>
    </row>
    <row collapsed="false" customFormat="false" customHeight="false" hidden="false" ht="12.1" outlineLevel="0" r="15">
      <c r="A15" s="5" t="s">
        <f>=HYPERLINK("https://leilaoonline.net/lote/detalhe/258711", "104")</f>
      </c>
      <c r="B15" s="4" t="s">
        <f>=HYPERLINK("https://leilaoonline.net/lote/detalhe/258711", " MISTURADOR C/ MOTOR DE 3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4.200,00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=HYPERLINK("https://leilaoonline.net/lote/detalhe/258703", "105")</f>
      </c>
      <c r="B16" s="4" t="s">
        <f>=HYPERLINK("https://leilaoonline.net/lote/detalhe/258703", " BOMBA OMEL EM INOX; C/ MOTOR DE 40 CV")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=HYPERLINK("https://leilaoonline.net/lote/detalhe/258705", "106")</f>
      </c>
      <c r="B17" s="4" t="s">
        <f>=HYPERLINK("https://leilaoonline.net/lote/detalhe/258705", " MISTURADOR C/ MOTOR DE 3 CV")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4.200,00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=HYPERLINK("https://leilaoonline.net/lote/detalhe/258708", "108")</f>
      </c>
      <c r="B18" s="4" t="s">
        <f>=HYPERLINK("https://leilaoonline.net/lote/detalhe/258708", " ESTEIRA EM AÇO INOX; COMP.: 3 M; LARG.: 200 MM")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400.00</t>
        </is>
      </c>
    </row>
    <row collapsed="false" customFormat="false" customHeight="false" hidden="false" ht="12.1" outlineLevel="0" r="19">
      <c r="A19" s="5" t="s">
        <f>=HYPERLINK("https://leilaoonline.net/lote/detalhe/258709", "109")</f>
      </c>
      <c r="B19" s="4" t="s">
        <f>=HYPERLINK("https://leilaoonline.net/lote/detalhe/258709", " VENTILADOR LUFT, VAZÃO: 6600 M³/H; C/ MOTOR DE 60 CV")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1500.00</t>
        </is>
      </c>
    </row>
    <row collapsed="false" customFormat="false" customHeight="false" hidden="false" ht="12.1" outlineLevel="0" r="20">
      <c r="A20" s="5" t="s">
        <f>=HYPERLINK("https://leilaoonline.net/lote/detalhe/258763", "110")</f>
      </c>
      <c r="B20" s="4" t="s">
        <f>=HYPERLINK("https://leilaoonline.net/lote/detalhe/258763", "10 un. - MOTORES CAPACIDADE 15 CV REDUÇÃO 1:35")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28.000,00</t>
        </is>
      </c>
      <c r="F20" s="4" t="inlineStr">
        <is>
          <t>350.00</t>
        </is>
      </c>
    </row>
    <row collapsed="false" customFormat="false" customHeight="false" hidden="false" ht="12.1" outlineLevel="0" r="21">
      <c r="A21" s="5" t="s">
        <f>=HYPERLINK("https://leilaoonline.net/lote/detalhe/258761", "111")</f>
      </c>
      <c r="B21" s="4" t="s">
        <f>=HYPERLINK("https://leilaoonline.net/lote/detalhe/258761", " TORNO MECÃNICO BARRAMENTO 2 MTS 250 DE PASSAGEM")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=HYPERLINK("https://leilaoonline.net/lote/detalhe/258707", "112")</f>
      </c>
      <c r="B22" s="4" t="s">
        <f>=HYPERLINK("https://leilaoonline.net/lote/detalhe/258707", " VENTOINHA C/ MOTOR DE 100 CV")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10.800,00</t>
        </is>
      </c>
      <c r="F22" s="4" t="inlineStr">
        <is>
          <t>1200.00</t>
        </is>
      </c>
    </row>
    <row collapsed="false" customFormat="false" customHeight="false" hidden="false" ht="12.1" outlineLevel="0" r="23">
      <c r="A23" s="5" t="s">
        <f>=HYPERLINK("https://leilaoonline.net/lote/detalhe/258713", "113")</f>
      </c>
      <c r="B23" s="4" t="s">
        <f>=HYPERLINK("https://leilaoonline.net/lote/detalhe/258713", " VENTOINHA C/ MOTOR DE 75 CV")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10.800,00</t>
        </is>
      </c>
      <c r="F23" s="4" t="inlineStr">
        <is>
          <t>1200.00</t>
        </is>
      </c>
    </row>
    <row collapsed="false" customFormat="false" customHeight="false" hidden="false" ht="12.1" outlineLevel="0" r="24">
      <c r="A24" s="5" t="s">
        <f>=HYPERLINK("https://leilaoonline.net/lote/detalhe/258706", "114")</f>
      </c>
      <c r="B24" s="4" t="s">
        <f>=HYPERLINK("https://leilaoonline.net/lote/detalhe/258706", " DOBRADEIRA; COMP. 2 M")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4.800,00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=HYPERLINK("https://leilaoonline.net/lote/detalhe/258704", "115")</f>
      </c>
      <c r="B25" s="4" t="s">
        <f>=HYPERLINK("https://leilaoonline.net/lote/detalhe/258704", " DOBRADEIRA; COMP. 2 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4.800,00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=HYPERLINK("https://leilaoonline.net/lote/detalhe/258712", "116")</f>
      </c>
      <c r="B26" s="4" t="s">
        <f>=HYPERLINK("https://leilaoonline.net/lote/detalhe/258712", " MISTURADOR SIGMA")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18.000,00</t>
        </is>
      </c>
      <c r="F26" s="4" t="inlineStr">
        <is>
          <t>2000.00</t>
        </is>
      </c>
    </row>
    <row collapsed="false" customFormat="false" customHeight="false" hidden="false" ht="12.1" outlineLevel="0" r="27">
      <c r="A27" s="5" t="s">
        <f>=HYPERLINK("https://leilaoonline.net/lote/detalhe/258714", "117")</f>
      </c>
      <c r="B27" s="4" t="s">
        <f>=HYPERLINK("https://leilaoonline.net/lote/detalhe/258714", " UNIDADE HIDRÁULICA VICKERS; C/ MOTOR DE 20 CV")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4.800,00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=HYPERLINK("https://leilaoonline.net/lote/detalhe/258764", "119")</f>
      </c>
      <c r="B28" s="4" t="s">
        <f>=HYPERLINK("https://leilaoonline.net/lote/detalhe/258764", "TALHA CAPACIDADE 20 TON.")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=HYPERLINK("https://leilaoonline.net/lote/detalhe/258759", "122")</f>
      </c>
      <c r="B29" s="4" t="s">
        <f>=HYPERLINK("https://leilaoonline.net/lote/detalhe/258759", " TORNO MECANICO BARRAMENTO 3 MTS PASSAGEM TOTAL 800 MARCA TOZ")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=HYPERLINK("https://leilaoonline.net/lote/detalhe/258701", "123")</f>
      </c>
      <c r="B30" s="4" t="s">
        <f>=HYPERLINK("https://leilaoonline.net/lote/detalhe/258701", " FILTRO-PRENSA EM AÇO CARBONO; COMP.: 2400 MM; C/ PLACAS 600x600 MM")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10.800,00</t>
        </is>
      </c>
      <c r="F30" s="4" t="inlineStr">
        <is>
          <t>1200.00</t>
        </is>
      </c>
    </row>
    <row collapsed="false" customFormat="false" customHeight="false" hidden="false" ht="12.1" outlineLevel="0" r="31">
      <c r="A31" s="5" t="s">
        <f>=HYPERLINK("https://leilaoonline.net/lote/detalhe/258760", "124")</f>
      </c>
      <c r="B31" s="4" t="s">
        <f>=HYPERLINK("https://leilaoonline.net/lote/detalhe/258760", " TORRE DE RESFRIAMENTO COMPLETA TAMANHO 2.300 X 700 X 700")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3.500,00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=HYPERLINK("https://leilaoonline.net/lote/detalhe/258716", "127")</f>
      </c>
      <c r="B32" s="4" t="s">
        <f>=HYPERLINK("https://leilaoonline.net/lote/detalhe/258716", " 2 ENGRAXADEIRAS C/ MOTOR DE 0,25 CV")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1.200,00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=HYPERLINK("https://leilaoonline.net/lote/detalhe/258731", "129")</f>
      </c>
      <c r="B33" s="4" t="s">
        <f>=HYPERLINK("https://leilaoonline.net/lote/detalhe/258731", " TROCADOR DE CALOR TRANTER; PRES. MÁX: 16 BAR")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4.200,00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=HYPERLINK("https://leilaoonline.net/lote/detalhe/258717", "130")</f>
      </c>
      <c r="B34" s="4" t="s">
        <f>=HYPERLINK("https://leilaoonline.net/lote/detalhe/258717", " TROCADOR DE CALOR TRANTER; PRES. MÁX: 16 BAR")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4.200,00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=HYPERLINK("https://leilaoonline.net/lote/detalhe/258718", "131")</f>
      </c>
      <c r="B35" s="4" t="s">
        <f>=HYPERLINK("https://leilaoonline.net/lote/detalhe/258718", " TROCADOR DE CALOR TERMOJET")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7.200,00</t>
        </is>
      </c>
      <c r="F35" s="4" t="inlineStr">
        <is>
          <t>800.00</t>
        </is>
      </c>
    </row>
    <row collapsed="false" customFormat="false" customHeight="false" hidden="false" ht="12.1" outlineLevel="0" r="36">
      <c r="A36" s="5" t="s">
        <f>=HYPERLINK("https://leilaoonline.net/lote/detalhe/258724", "132")</f>
      </c>
      <c r="B36" s="4" t="s">
        <f>=HYPERLINK("https://leilaoonline.net/lote/detalhe/258724", " TROCADOR DE CALOR TERMOJET")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7.200,00</t>
        </is>
      </c>
      <c r="F36" s="4" t="inlineStr">
        <is>
          <t>800.00</t>
        </is>
      </c>
    </row>
    <row collapsed="false" customFormat="false" customHeight="false" hidden="false" ht="12.1" outlineLevel="0" r="37">
      <c r="A37" s="5" t="s">
        <f>=HYPERLINK("https://leilaoonline.net/lote/detalhe/258728", "133")</f>
      </c>
      <c r="B37" s="4" t="s">
        <f>=HYPERLINK("https://leilaoonline.net/lote/detalhe/258728", " TROCADOR DE CALOR TERMOJET")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7.200,00</t>
        </is>
      </c>
      <c r="F37" s="4" t="inlineStr">
        <is>
          <t>800.00</t>
        </is>
      </c>
    </row>
    <row collapsed="false" customFormat="false" customHeight="false" hidden="false" ht="12.1" outlineLevel="0" r="38">
      <c r="A38" s="5" t="s">
        <f>=HYPERLINK("https://leilaoonline.net/lote/detalhe/258720", "134")</f>
      </c>
      <c r="B38" s="4" t="s">
        <f>=HYPERLINK("https://leilaoonline.net/lote/detalhe/258720", " TROCADOR DE CALOR ALFA LAVAL")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6.000,00</t>
        </is>
      </c>
      <c r="F38" s="4" t="inlineStr">
        <is>
          <t>700.00</t>
        </is>
      </c>
    </row>
    <row collapsed="false" customFormat="false" customHeight="false" hidden="false" ht="12.1" outlineLevel="0" r="39">
      <c r="A39" s="5" t="s">
        <f>=HYPERLINK("https://leilaoonline.net/lote/detalhe/258723", "135")</f>
      </c>
      <c r="B39" s="4" t="s">
        <f>=HYPERLINK("https://leilaoonline.net/lote/detalhe/258723", " TORNO AUTOMÁTICO CVA")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4.200,00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=HYPERLINK("https://leilaoonline.net/lote/detalhe/258732", "136")</f>
      </c>
      <c r="B40" s="4" t="s">
        <f>=HYPERLINK("https://leilaoonline.net/lote/detalhe/258732", " TROCADOR DE CALOR TRANTER; PRES. MÁX: 16 BAR")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4.200,00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=HYPERLINK("https://leilaoonline.net/lote/detalhe/258727", "137")</f>
      </c>
      <c r="B41" s="4" t="s">
        <f>=HYPERLINK("https://leilaoonline.net/lote/detalhe/258727", " PULMÃO DE AR CODEX; CAP. 250 L")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1.200,00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=HYPERLINK("https://leilaoonline.net/lote/detalhe/258721", "138")</f>
      </c>
      <c r="B42" s="4" t="s">
        <f>=HYPERLINK("https://leilaoonline.net/lote/detalhe/258721", " CENTRÍFUGA DE CESTO EM INOX; DIÂM. 850x450 MM")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7.200,00</t>
        </is>
      </c>
      <c r="F42" s="4" t="inlineStr">
        <is>
          <t>800.00</t>
        </is>
      </c>
    </row>
    <row collapsed="false" customFormat="false" customHeight="false" hidden="false" ht="12.1" outlineLevel="0" r="43">
      <c r="A43" s="5" t="s">
        <f>=HYPERLINK("https://leilaoonline.net/lote/detalhe/258722", "139")</f>
      </c>
      <c r="B43" s="4" t="s">
        <f>=HYPERLINK("https://leilaoonline.net/lote/detalhe/258722", " REDUTOR TRANSMOTÉCNICA H11-18; REDUÇÃO 1:6,3")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5.400,00</t>
        </is>
      </c>
      <c r="F43" s="4" t="inlineStr">
        <is>
          <t>600.00</t>
        </is>
      </c>
    </row>
    <row collapsed="false" customFormat="false" customHeight="false" hidden="false" ht="12.1" outlineLevel="0" r="44">
      <c r="A44" s="5" t="s">
        <f>=HYPERLINK("https://leilaoonline.net/lote/detalhe/258729", "140")</f>
      </c>
      <c r="B44" s="4" t="s">
        <f>=HYPERLINK("https://leilaoonline.net/lote/detalhe/258729", " REDUTOR TRANSMOTÉCNICA H11-18; REDUÇÃO 1:6,3")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5.400,00</t>
        </is>
      </c>
      <c r="F44" s="4" t="inlineStr">
        <is>
          <t>600.00</t>
        </is>
      </c>
    </row>
    <row collapsed="false" customFormat="false" customHeight="false" hidden="false" ht="12.1" outlineLevel="0" r="45">
      <c r="A45" s="5" t="s">
        <f>=HYPERLINK("https://leilaoonline.net/lote/detalhe/258726", "141")</f>
      </c>
      <c r="B45" s="4" t="s">
        <f>=HYPERLINK("https://leilaoonline.net/lote/detalhe/258726", " REDUTOR TRANSMOTÉCNICA H12-18")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=HYPERLINK("https://leilaoonline.net/lote/detalhe/258719", "142")</f>
      </c>
      <c r="B46" s="4" t="s">
        <f>=HYPERLINK("https://leilaoonline.net/lote/detalhe/258719", " COMPRESSOR P/ REFRIGERAÇÃO TRANE")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1.800,00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=HYPERLINK("https://leilaoonline.net/lote/detalhe/258725", "143")</f>
      </c>
      <c r="B47" s="4" t="s">
        <f>=HYPERLINK("https://leilaoonline.net/lote/detalhe/258725", " MOINHO DE TINTA C/ 3 ROLOS")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3.000,00</t>
        </is>
      </c>
      <c r="F47" s="4" t="inlineStr">
        <is>
          <t>400.00</t>
        </is>
      </c>
    </row>
    <row collapsed="false" customFormat="false" customHeight="false" hidden="false" ht="12.1" outlineLevel="0" r="48">
      <c r="A48" s="5" t="s">
        <f>=HYPERLINK("https://leilaoonline.net/lote/detalhe/258734", "145")</f>
      </c>
      <c r="B48" s="4" t="s">
        <f>=HYPERLINK("https://leilaoonline.net/lote/detalhe/258734", " REDUTOR NORD; C/ MOTOR DE 11 KW")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5.400,00</t>
        </is>
      </c>
      <c r="F48" s="4" t="inlineStr">
        <is>
          <t>600.00</t>
        </is>
      </c>
    </row>
    <row collapsed="false" customFormat="false" customHeight="false" hidden="false" ht="12.1" outlineLevel="0" r="49">
      <c r="A49" s="5" t="s">
        <f>=HYPERLINK("https://leilaoonline.net/lote/detalhe/258715", "149")</f>
      </c>
      <c r="B49" s="4" t="s">
        <f>=HYPERLINK("https://leilaoonline.net/lote/detalhe/258715", " SERRA DE FITA S/ ESPECIFICAÇÕES")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2.100,00</t>
        </is>
      </c>
      <c r="F49" s="4" t="inlineStr">
        <is>
          <t>300.00</t>
        </is>
      </c>
    </row>
    <row collapsed="false" customFormat="false" customHeight="false" hidden="false" ht="12.1" outlineLevel="0" r="50">
      <c r="A50" s="5" t="s">
        <f>=HYPERLINK("https://leilaoonline.net/lote/detalhe/258730", "150")</f>
      </c>
      <c r="B50" s="4" t="s">
        <f>=HYPERLINK("https://leilaoonline.net/lote/detalhe/258730", " ELEVADOR MANUAL S/ ESPECIFICAÇÕES")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1.800,00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=HYPERLINK("https://leilaoonline.net/lote/detalhe/258733", "151")</f>
      </c>
      <c r="B51" s="4" t="s">
        <f>=HYPERLINK("https://leilaoonline.net/lote/detalhe/258733", " 3 BOMBAS CENTRÍFUGAS EM INOX KSB; C/ MOTOR DE 5 CV; Q: 1,5 M³/H")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10.800,00</t>
        </is>
      </c>
      <c r="F51" s="4" t="inlineStr">
        <is>
          <t>1200.00</t>
        </is>
      </c>
    </row>
    <row collapsed="false" customFormat="false" customHeight="false" hidden="false" ht="12.1" outlineLevel="0" r="52">
      <c r="A52" s="5" t="s">
        <f>=HYPERLINK("https://leilaoonline.net/lote/detalhe/258735", "154")</f>
      </c>
      <c r="B52" s="4" t="s">
        <f>=HYPERLINK("https://leilaoonline.net/lote/detalhe/258735", " TROCADOR DE CALOR EM INOX ALFA LAVAL")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4.800,00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=HYPERLINK("https://leilaoonline.net/lote/detalhe/258740", "156")</f>
      </c>
      <c r="B53" s="4" t="s">
        <f>=HYPERLINK("https://leilaoonline.net/lote/detalhe/258740", " PALETEIRA ELÉTRICA CROWN MOD. 40GPM-4-12; CAP. 1200 KG; C/ BATERIA E S/ CARREGADOR")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3.600,00</t>
        </is>
      </c>
      <c r="F53" s="4" t="inlineStr">
        <is>
          <t>400.00</t>
        </is>
      </c>
    </row>
    <row collapsed="false" customFormat="false" customHeight="false" hidden="false" ht="12.1" outlineLevel="0" r="54">
      <c r="A54" s="5" t="s">
        <f>=HYPERLINK("https://leilaoonline.net/lote/detalhe/258710", "157")</f>
      </c>
      <c r="B54" s="4" t="s">
        <f>=HYPERLINK("https://leilaoonline.net/lote/detalhe/258710", " OXIGENADOR EM FIBRA; C/ MOTOR DE 2 CV, RPM 1700")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2.400,00</t>
        </is>
      </c>
      <c r="F54" s="4" t="inlineStr">
        <is>
          <t>300.00</t>
        </is>
      </c>
    </row>
    <row collapsed="false" customFormat="false" customHeight="false" hidden="false" ht="12.1" outlineLevel="0" r="55">
      <c r="A55" s="5" t="s">
        <f>=HYPERLINK("https://leilaoonline.net/lote/detalhe/258739", "159")</f>
      </c>
      <c r="B55" s="4" t="s">
        <f>=HYPERLINK("https://leilaoonline.net/lote/detalhe/258739", " 3 EXPOSITORES REFRIGERADOS EM INOX")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5.400,00</t>
        </is>
      </c>
      <c r="F55" s="4" t="inlineStr">
        <is>
          <t>600.00</t>
        </is>
      </c>
    </row>
    <row collapsed="false" customFormat="false" customHeight="false" hidden="false" ht="12.1" outlineLevel="0" r="56">
      <c r="A56" s="5" t="s">
        <f>=HYPERLINK("https://leilaoonline.net/lote/detalhe/258736", "160")</f>
      </c>
      <c r="B56" s="4" t="s">
        <f>=HYPERLINK("https://leilaoonline.net/lote/detalhe/258736", " TROCADOR DE CALOR EM INOX ALFA LAVAL")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7.200,00</t>
        </is>
      </c>
      <c r="F56" s="4" t="inlineStr">
        <is>
          <t>800.00</t>
        </is>
      </c>
    </row>
    <row collapsed="false" customFormat="false" customHeight="false" hidden="false" ht="12.1" outlineLevel="0" r="57">
      <c r="A57" s="5" t="s">
        <f>=HYPERLINK("https://leilaoonline.net/lote/detalhe/258737", "162")</f>
      </c>
      <c r="B57" s="4" t="s">
        <f>=HYPERLINK("https://leilaoonline.net/lote/detalhe/258737", " 3 MOTOBOMBAS C/ MOTOR DE 30 CV E 2 MOTOBOMBAS C/ MOTOR DE 20 CV")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11.400,00</t>
        </is>
      </c>
      <c r="F57" s="4" t="inlineStr">
        <is>
          <t>1300.00</t>
        </is>
      </c>
    </row>
    <row collapsed="false" customFormat="false" customHeight="false" hidden="false" ht="12.1" outlineLevel="0" r="58">
      <c r="A58" s="5" t="s">
        <f>=HYPERLINK("https://leilaoonline.net/lote/detalhe/258738", "168")</f>
      </c>
      <c r="B58" s="4" t="s">
        <f>=HYPERLINK("https://leilaoonline.net/lote/detalhe/258738", " REDUTOR DE ATÉ 75 CV; RELAÇÃO 1:16")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12.000,00</t>
        </is>
      </c>
      <c r="F58" s="4" t="inlineStr">
        <is>
          <t>1400.00</t>
        </is>
      </c>
    </row>
    <row collapsed="false" customFormat="false" customHeight="false" hidden="false" ht="12.1" outlineLevel="0" r="59">
      <c r="A59" s="5" t="s">
        <f>=HYPERLINK("https://leilaoonline.net/lote/detalhe/258743", "171")</f>
      </c>
      <c r="B59" s="4" t="s">
        <f>=HYPERLINK("https://leilaoonline.net/lote/detalhe/258743", " REDUTOR BORGMAR ATÉ 150 CV; RELAÇÃO 1:31")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=HYPERLINK("https://leilaoonline.net/lote/detalhe/258742", "174")</f>
      </c>
      <c r="B60" s="4" t="s">
        <f>=HYPERLINK("https://leilaoonline.net/lote/detalhe/258742", " REDUTOR C/ MOTOR DE 15 CV; RELAÇÃO 1:139")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7.200,00</t>
        </is>
      </c>
      <c r="F60" s="4" t="inlineStr">
        <is>
          <t>800.00</t>
        </is>
      </c>
    </row>
    <row collapsed="false" customFormat="false" customHeight="false" hidden="false" ht="12.1" outlineLevel="0" r="61">
      <c r="A61" s="5" t="s">
        <f>=HYPERLINK("https://leilaoonline.net/lote/detalhe/258741", "175")</f>
      </c>
      <c r="B61" s="4" t="s">
        <f>=HYPERLINK("https://leilaoonline.net/lote/detalhe/258741", " REDUTOR U-18; RELAÇÃO 1:60")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4.800,00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=HYPERLINK("https://leilaoonline.net/lote/detalhe/258752", "180")</f>
      </c>
      <c r="B62" s="4" t="s">
        <f>=HYPERLINK("https://leilaoonline.net/lote/detalhe/258752", " AUTOCLAVE LUFERCO")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4.800,00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=HYPERLINK("https://leilaoonline.net/lote/detalhe/258745", "181")</f>
      </c>
      <c r="B63" s="4" t="s">
        <f>=HYPERLINK("https://leilaoonline.net/lote/detalhe/258745", " MUFLA")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900,00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=HYPERLINK("https://leilaoonline.net/lote/detalhe/258748", "182")</f>
      </c>
      <c r="B64" s="4" t="s">
        <f>=HYPERLINK("https://leilaoonline.net/lote/detalhe/258748", " ESMERIL")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3.500,00</t>
        </is>
      </c>
      <c r="F64" s="4" t="inlineStr">
        <is>
          <t>300.00</t>
        </is>
      </c>
    </row>
    <row collapsed="false" customFormat="false" customHeight="false" hidden="false" ht="12.1" outlineLevel="0" r="65">
      <c r="A65" s="5" t="s">
        <f>=HYPERLINK("https://leilaoonline.net/lote/detalhe/258750", "185")</f>
      </c>
      <c r="B65" s="4" t="s">
        <f>=HYPERLINK("https://leilaoonline.net/lote/detalhe/258750", " ROTULADORA PH-410")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5.400,00</t>
        </is>
      </c>
      <c r="F65" s="4" t="inlineStr">
        <is>
          <t>600.00</t>
        </is>
      </c>
    </row>
    <row collapsed="false" customFormat="false" customHeight="false" hidden="false" ht="12.1" outlineLevel="0" r="66">
      <c r="A66" s="5" t="s">
        <f>=HYPERLINK("https://leilaoonline.net/lote/detalhe/258749", "186")</f>
      </c>
      <c r="B66" s="4" t="s">
        <f>=HYPERLINK("https://leilaoonline.net/lote/detalhe/258749", " ESTEIRA EM AÇO INOX C/ MOTORREDUTOR")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3.600,00</t>
        </is>
      </c>
      <c r="F66" s="4" t="inlineStr">
        <is>
          <t>400.00</t>
        </is>
      </c>
    </row>
    <row collapsed="false" customFormat="false" customHeight="false" hidden="false" ht="12.1" outlineLevel="0" r="67">
      <c r="A67" s="5" t="s">
        <f>=HYPERLINK("https://leilaoonline.net/lote/detalhe/258744", "191")</f>
      </c>
      <c r="B67" s="4" t="s">
        <f>=HYPERLINK("https://leilaoonline.net/lote/detalhe/258744", " GERADOR DE ÁGUA QUENTE")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21.000,00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=HYPERLINK("https://leilaoonline.net/lote/detalhe/258753", "192")</f>
      </c>
      <c r="B68" s="4" t="s">
        <f>=HYPERLINK("https://leilaoonline.net/lote/detalhe/258753", " 4 CABEÇOTES DE COMPRESSOR")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4.800,00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=HYPERLINK("https://leilaoonline.net/lote/detalhe/258751", "194")</f>
      </c>
      <c r="B69" s="4" t="s">
        <f>=HYPERLINK("https://leilaoonline.net/lote/detalhe/258751", " SELADORA CYKLOP")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2.400,00</t>
        </is>
      </c>
      <c r="F69" s="4" t="inlineStr">
        <is>
          <t>300.00</t>
        </is>
      </c>
    </row>
    <row collapsed="false" customFormat="false" customHeight="false" hidden="false" ht="12.1" outlineLevel="0" r="70">
      <c r="A70" s="5" t="s">
        <f>=HYPERLINK("https://leilaoonline.net/lote/detalhe/258747", "195")</f>
      </c>
      <c r="B70" s="4" t="s">
        <f>=HYPERLINK("https://leilaoonline.net/lote/detalhe/258747", " FILTRO DE MANGAS")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21.000,00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=HYPERLINK("https://leilaoonline.net/lote/detalhe/258746", "196")</f>
      </c>
      <c r="B71" s="4" t="s">
        <f>=HYPERLINK("https://leilaoonline.net/lote/detalhe/258746", " SERRA P/ METAIS COM ACIONAMENTO HIDRÁULICO")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4.800,00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=HYPERLINK("https://leilaoonline.net/lote/detalhe/258756", "199")</f>
      </c>
      <c r="B72" s="4" t="s">
        <f>=HYPERLINK("https://leilaoonline.net/lote/detalhe/258756", " 02 Tanques de inox de Aprox. 513 L. Medidas 100cm x 110cm x 120cm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9.000,00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=HYPERLINK("https://leilaoonline.net/lote/detalhe/258755", "200")</f>
      </c>
      <c r="B73" s="4" t="s">
        <f>=HYPERLINK("https://leilaoonline.net/lote/detalhe/258755", " Tanque de inox de aprox. 1.500 L. Medidas: 184cm x 120cm x 100cm")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5.200,00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=HYPERLINK("https://leilaoonline.net/lote/detalhe/258758", "201")</f>
      </c>
      <c r="B74" s="4" t="s">
        <f>=HYPERLINK("https://leilaoonline.net/lote/detalhe/258758", " Rosca transportadora de inox Com motoredutor SEW de 2cv 1700rpm 1:58 30cm x 360cm x 33cm")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13.000,00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=HYPERLINK("https://leilaoonline.net/lote/detalhe/258754", "202")</f>
      </c>
      <c r="B75" s="4" t="s">
        <f>=HYPERLINK("https://leilaoonline.net/lote/detalhe/258754", " Peneira vibratória de inox 174cm x 550cm x 100cm")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12.000,00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=HYPERLINK("https://leilaoonline.net/lote/detalhe/258757", "204")</f>
      </c>
      <c r="B76" s="4" t="s">
        <f>=HYPERLINK("https://leilaoonline.net/lote/detalhe/258757", " Ventoinha com motor WEG W22 50cv 1130rpm 220/380v.")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22.000,00</t>
        </is>
      </c>
      <c r="F76" s="4" t="inlineStr">
        <is>
          <t>350.00</t>
        </is>
      </c>
    </row>
    <row collapsed="false" customFormat="false" customHeight="false" hidden="false" ht="12.1" outlineLevel="0" r="77">
      <c r="A77" s="5" t="s">
        <f>=HYPERLINK("https://leilaoonline.net/lote/detalhe/258765", "206")</f>
      </c>
      <c r="B77" s="4" t="s">
        <f>=HYPERLINK("https://leilaoonline.net/lote/detalhe/258765", "01 MOINHO DE FACA COM MOTOR WEG 20CV E BOCA DE 300MM")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10.000,00</t>
        </is>
      </c>
      <c r="F77" s="4" t="inlineStr">
        <is>
          <t>400.00</t>
        </is>
      </c>
    </row>
    <row collapsed="false" customFormat="false" customHeight="false" hidden="false" ht="12.1" outlineLevel="0" r="78">
      <c r="A78" s="5" t="s">
        <f>=HYPERLINK("https://leilaoonline.net/lote/detalhe/258766", "208")</f>
      </c>
      <c r="B78" s="4" t="s">
        <f>=HYPERLINK("https://leilaoonline.net/lote/detalhe/258766", "01 BOMBA COM MOTOR A GASOLINA 6 CILINDROS")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4.500,00</t>
        </is>
      </c>
      <c r="F78" s="4" t="inlineStr">
        <is>
          <t>300.00</t>
        </is>
      </c>
    </row>
    <row collapsed="false" customFormat="false" customHeight="false" hidden="false" ht="12.1" outlineLevel="0" r="79">
      <c r="A79" s="5" t="s">
        <f>=HYPERLINK("https://leilaoonline.net/lote/detalhe/258767", "209")</f>
      </c>
      <c r="B79" s="4" t="s">
        <f>=HYPERLINK("https://leilaoonline.net/lote/detalhe/258767", "01 MAQUINA MODELADORA")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3.500,00</t>
        </is>
      </c>
      <c r="F79" s="4" t="inlineStr">
        <is>
          <t>300.00</t>
        </is>
      </c>
    </row>
    <row collapsed="false" customFormat="false" customHeight="false" hidden="false" ht="12.1" outlineLevel="0" r="80">
      <c r="A80" s="5" t="s">
        <f>=HYPERLINK("https://leilaoonline.net/lote/detalhe/258768", "210")</f>
      </c>
      <c r="B80" s="4" t="s">
        <f>=HYPERLINK("https://leilaoonline.net/lote/detalhe/258768", "01 COMPRESSOR PARAFUSO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9.500,00</t>
        </is>
      </c>
      <c r="F80" s="4" t="inlineStr">
        <is>
          <t>300.00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2026-09-02T15:05:30.00Z</dcterms:created>
  <dc:creator>Tellks Tecnologia</dc:creator>
  <cp:revision>0</cp:revision>
</cp:coreProperties>
</file>