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CADEIRAS, JOGOS, ITENS DE ESCRITÓRIO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=HYPERLINK("https://leilaoonline.net/lote/detalhe/258622", "001")</f>
      </c>
      <c r="B11" s="4" t="s">
        <f>=HYPERLINK("https://leilaoonline.net/lote/detalhe/258622", " Autolabor-laboratório móvel")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=HYPERLINK("https://leilaoonline.net/lote/detalhe/258627", "002")</f>
      </c>
      <c r="B12" s="4" t="s">
        <f>=HYPERLINK("https://leilaoonline.net/lote/detalhe/258627", " Ar Condicionado-9.000 BTU-Evaporadora e Condensadora")</f>
      </c>
      <c r="C12" s="4" t="inlineStr">
        <is>
          <t>Vendido</t>
        </is>
      </c>
      <c r="D12" s="4" t="inlineStr">
        <is>
          <t>2</t>
        </is>
      </c>
      <c r="E12" s="5" t="inlineStr">
        <is>
          <t>240,00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=HYPERLINK("https://leilaoonline.net/lote/detalhe/258599", "003")</f>
      </c>
      <c r="B13" s="4" t="s">
        <f>=HYPERLINK("https://leilaoonline.net/lote/detalhe/258599", " Ar Condicionado Bi-Split- 24.000 BTU-Fujitsu-Condensadora 2 Evaporadoras")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390,00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=HYPERLINK("https://leilaoonline.net/lote/detalhe/258610", "004")</f>
      </c>
      <c r="B14" s="4" t="s">
        <f>=HYPERLINK("https://leilaoonline.net/lote/detalhe/258610", " Agarras(KIT 13 agarras) para escaladas com fixadores")</f>
      </c>
      <c r="C14" s="4" t="inlineStr">
        <is>
          <t>Vendido</t>
        </is>
      </c>
      <c r="D14" s="4" t="inlineStr">
        <is>
          <t>1</t>
        </is>
      </c>
      <c r="E14" s="5" t="inlineStr">
        <is>
          <t>90,00</t>
        </is>
      </c>
      <c r="F14" s="4" t="inlineStr">
        <is>
          <t>20.00</t>
        </is>
      </c>
    </row>
    <row collapsed="false" customFormat="false" customHeight="false" hidden="false" ht="12.1" outlineLevel="0" r="15">
      <c r="A15" s="5" t="s">
        <f>=HYPERLINK("https://leilaoonline.net/lote/detalhe/258600", "005")</f>
      </c>
      <c r="B15" s="4" t="s">
        <f>=HYPERLINK("https://leilaoonline.net/lote/detalhe/258600", " Batedeira Britânia Sem Uso-220 VOLTS")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120,00</t>
        </is>
      </c>
      <c r="F15" s="4" t="inlineStr">
        <is>
          <t>20.00</t>
        </is>
      </c>
    </row>
    <row collapsed="false" customFormat="false" customHeight="false" hidden="false" ht="12.1" outlineLevel="0" r="16">
      <c r="A16" s="5" t="s">
        <f>=HYPERLINK("https://leilaoonline.net/lote/detalhe/258602", "006")</f>
      </c>
      <c r="B16" s="4" t="s">
        <f>=HYPERLINK("https://leilaoonline.net/lote/detalhe/258602", " Banquetas, alto padrão (2 unidades)")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30.00</t>
        </is>
      </c>
    </row>
    <row collapsed="false" customFormat="false" customHeight="false" hidden="false" ht="12.1" outlineLevel="0" r="17">
      <c r="A17" s="5" t="s">
        <f>=HYPERLINK("https://leilaoonline.net/lote/detalhe/258629", "007")</f>
      </c>
      <c r="B17" s="4" t="s">
        <f>=HYPERLINK("https://leilaoonline.net/lote/detalhe/258629", " Cadeira de Alumínio Semi Nova")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30.00</t>
        </is>
      </c>
    </row>
    <row collapsed="false" customFormat="false" customHeight="false" hidden="false" ht="12.1" outlineLevel="0" r="18">
      <c r="A18" s="5" t="s">
        <f>=HYPERLINK("https://leilaoonline.net/lote/detalhe/258604", "008")</f>
      </c>
      <c r="B18" s="4" t="s">
        <f>=HYPERLINK("https://leilaoonline.net/lote/detalhe/258604", " Coletes(3 unidades)")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150,00</t>
        </is>
      </c>
      <c r="F18" s="4" t="inlineStr">
        <is>
          <t>20.00</t>
        </is>
      </c>
    </row>
    <row collapsed="false" customFormat="false" customHeight="false" hidden="false" ht="12.1" outlineLevel="0" r="19">
      <c r="A19" s="5" t="s">
        <f>=HYPERLINK("https://leilaoonline.net/lote/detalhe/258623", "009")</f>
      </c>
      <c r="B19" s="4" t="s">
        <f>=HYPERLINK("https://leilaoonline.net/lote/detalhe/258623", " Câmeras, cocinete, grampeador tapeceiro......")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80,00</t>
        </is>
      </c>
      <c r="F19" s="4" t="inlineStr">
        <is>
          <t>20.00</t>
        </is>
      </c>
    </row>
    <row collapsed="false" customFormat="false" customHeight="false" hidden="false" ht="12.1" outlineLevel="0" r="20">
      <c r="A20" s="5" t="s">
        <f>=HYPERLINK("https://leilaoonline.net/lote/detalhe/258625", "010")</f>
      </c>
      <c r="B20" s="4" t="s">
        <f>=HYPERLINK("https://leilaoonline.net/lote/detalhe/258625", " Conjunto Didático de Automação Predial")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30.00</t>
        </is>
      </c>
    </row>
    <row collapsed="false" customFormat="false" customHeight="false" hidden="false" ht="12.1" outlineLevel="0" r="21">
      <c r="A21" s="5" t="s">
        <f>=HYPERLINK("https://leilaoonline.net/lote/detalhe/258618", "011")</f>
      </c>
      <c r="B21" s="4" t="s">
        <f>=HYPERLINK("https://leilaoonline.net/lote/detalhe/258618", " 8 un. - Contrapesopara Ombrelone Auto Equip.")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30.00</t>
        </is>
      </c>
    </row>
    <row collapsed="false" customFormat="false" customHeight="false" hidden="false" ht="12.1" outlineLevel="0" r="22">
      <c r="A22" s="5" t="s">
        <f>=HYPERLINK("https://leilaoonline.net/lote/detalhe/258603", "012")</f>
      </c>
      <c r="B22" s="4" t="s">
        <f>=HYPERLINK("https://leilaoonline.net/lote/detalhe/258603", " Dispensers(16 unidades) -vários modelos")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=HYPERLINK("https://leilaoonline.net/lote/detalhe/258620", "013")</f>
      </c>
      <c r="B23" s="4" t="s">
        <f>=HYPERLINK("https://leilaoonline.net/lote/detalhe/258620", " Detector fluido refrigeração(5 unidades)")</f>
      </c>
      <c r="C23" s="4" t="inlineStr">
        <is>
          <t>Vendido</t>
        </is>
      </c>
      <c r="D23" s="4" t="inlineStr">
        <is>
          <t>1</t>
        </is>
      </c>
      <c r="E23" s="5" t="inlineStr">
        <is>
          <t>200,00</t>
        </is>
      </c>
      <c r="F23" s="4" t="inlineStr">
        <is>
          <t>30.00</t>
        </is>
      </c>
    </row>
    <row collapsed="false" customFormat="false" customHeight="false" hidden="false" ht="12.1" outlineLevel="0" r="24">
      <c r="A24" s="5" t="s">
        <f>=HYPERLINK("https://leilaoonline.net/lote/detalhe/258606", "014")</f>
      </c>
      <c r="B24" s="4" t="s">
        <f>=HYPERLINK("https://leilaoonline.net/lote/detalhe/258606", " Expositor giratório de bolos e tortas Frilux-220 VOLTS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=HYPERLINK("https://leilaoonline.net/lote/detalhe/258609", "015")</f>
      </c>
      <c r="B25" s="4" t="s">
        <f>=HYPERLINK("https://leilaoonline.net/lote/detalhe/258609", "Frigobar Consul/Eletrodomésticos e Escova Secadora Soft e outros")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350,00</t>
        </is>
      </c>
      <c r="F25" s="4" t="inlineStr">
        <is>
          <t>30.00</t>
        </is>
      </c>
    </row>
    <row collapsed="false" customFormat="false" customHeight="false" hidden="false" ht="12.1" outlineLevel="0" r="26">
      <c r="A26" s="5" t="s">
        <f>=HYPERLINK("https://leilaoonline.net/lote/detalhe/258631", "016")</f>
      </c>
      <c r="B26" s="4" t="s">
        <f>=HYPERLINK("https://leilaoonline.net/lote/detalhe/258631", " Estufa com 10 bandejas - Funcionando-220 VOLTS")</f>
      </c>
      <c r="C26" s="4" t="inlineStr">
        <is>
          <t>Vendido</t>
        </is>
      </c>
      <c r="D26" s="4" t="inlineStr">
        <is>
          <t>1</t>
        </is>
      </c>
      <c r="E26" s="5" t="inlineStr">
        <is>
          <t>250,00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=HYPERLINK("https://leilaoonline.net/lote/detalhe/258630", "017")</f>
      </c>
      <c r="B27" s="4" t="s">
        <f>=HYPERLINK("https://leilaoonline.net/lote/detalhe/258630", " Fechadura Biométrica digital Adel")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380,00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=HYPERLINK("https://leilaoonline.net/lote/detalhe/258628", "018")</f>
      </c>
      <c r="B28" s="4" t="s">
        <f>=HYPERLINK("https://leilaoonline.net/lote/detalhe/258628", " FIAT/FIORINO 1.4 ANO 2014/2015 - FLEX- COR BRANCA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=HYPERLINK("https://leilaoonline.net/lote/detalhe/258635", "019")</f>
      </c>
      <c r="B29" s="4" t="s">
        <f>=HYPERLINK("https://leilaoonline.net/lote/detalhe/258635", " Geladeira Visacooler, 3 prateleiras")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480,00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=HYPERLINK("https://leilaoonline.net/lote/detalhe/258608", "020")</f>
      </c>
      <c r="B30" s="4" t="s">
        <f>=HYPERLINK("https://leilaoonline.net/lote/detalhe/258608", " Geladeira Visacooler, 3 prateleiras")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=HYPERLINK("https://leilaoonline.net/lote/detalhe/258617", "021")</f>
      </c>
      <c r="B31" s="4" t="s">
        <f>=HYPERLINK("https://leilaoonline.net/lote/detalhe/258617", " Geladeira aço inox 4 portas - 220 volts")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=HYPERLINK("https://leilaoonline.net/lote/detalhe/258605", "022")</f>
      </c>
      <c r="B32" s="4" t="s">
        <f>=HYPERLINK("https://leilaoonline.net/lote/detalhe/258605", " Guarda Roupa 5 portas ORNARE - NOVO ainda embalado.")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=HYPERLINK("https://leilaoonline.net/lote/detalhe/258619", "023")</f>
      </c>
      <c r="B33" s="4" t="s">
        <f>=HYPERLINK("https://leilaoonline.net/lote/detalhe/258619", " Gabinete(L:69,5xA:36x44,5 prof./Cuba Deca(32x35)/Torneira Deca /Pedras acabamento")</f>
      </c>
      <c r="C33" s="4" t="inlineStr">
        <is>
          <t>Vendido</t>
        </is>
      </c>
      <c r="D33" s="4" t="inlineStr">
        <is>
          <t>2</t>
        </is>
      </c>
      <c r="E33" s="5" t="inlineStr">
        <is>
          <t>450,00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=HYPERLINK("https://leilaoonline.net/lote/detalhe/258637", "024")</f>
      </c>
      <c r="B34" s="4" t="s">
        <f>=HYPERLINK("https://leilaoonline.net/lote/detalhe/258637", " Gabinete Rosa Laqueado(A:0,40xL:77,3xP:54,2)")</f>
      </c>
      <c r="C34" s="4" t="inlineStr">
        <is>
          <t>Vendido</t>
        </is>
      </c>
      <c r="D34" s="4" t="inlineStr">
        <is>
          <t>1</t>
        </is>
      </c>
      <c r="E34" s="5" t="inlineStr">
        <is>
          <t>180,00</t>
        </is>
      </c>
      <c r="F34" s="4" t="inlineStr">
        <is>
          <t>30.00</t>
        </is>
      </c>
    </row>
    <row collapsed="false" customFormat="false" customHeight="false" hidden="false" ht="12.1" outlineLevel="0" r="35">
      <c r="A35" s="5" t="s">
        <f>=HYPERLINK("https://leilaoonline.net/lote/detalhe/258611", "025")</f>
      </c>
      <c r="B35" s="4" t="s">
        <f>=HYPERLINK("https://leilaoonline.net/lote/detalhe/258611", " Impressoras Epson, HP e outros(sem a estante)-10 unidades")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30.00</t>
        </is>
      </c>
    </row>
    <row collapsed="false" customFormat="false" customHeight="false" hidden="false" ht="12.1" outlineLevel="0" r="36">
      <c r="A36" s="5" t="s">
        <f>=HYPERLINK("https://leilaoonline.net/lote/detalhe/258607", "026")</f>
      </c>
      <c r="B36" s="4" t="s">
        <f>=HYPERLINK("https://leilaoonline.net/lote/detalhe/258607", " 7 Interface de Comando Industrial")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350,00</t>
        </is>
      </c>
      <c r="F36" s="4" t="inlineStr">
        <is>
          <t>30.00</t>
        </is>
      </c>
    </row>
    <row collapsed="false" customFormat="false" customHeight="false" hidden="false" ht="12.1" outlineLevel="0" r="37">
      <c r="A37" s="5" t="s">
        <f>=HYPERLINK("https://leilaoonline.net/lote/detalhe/258636", "027")</f>
      </c>
      <c r="B37" s="4" t="s">
        <f>=HYPERLINK("https://leilaoonline.net/lote/detalhe/258636", " Janela de banheiro em alumínio-37,5 x 1,07 altura")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390,00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=HYPERLINK("https://leilaoonline.net/lote/detalhe/258612", "028")</f>
      </c>
      <c r="B38" s="4" t="s">
        <f>=HYPERLINK("https://leilaoonline.net/lote/detalhe/258612", " Janela de alumínio com veneziana de rolo-1,45x1,56 altura")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950,00</t>
        </is>
      </c>
      <c r="F38" s="4" t="inlineStr">
        <is>
          <t>30.00</t>
        </is>
      </c>
    </row>
    <row collapsed="false" customFormat="false" customHeight="false" hidden="false" ht="12.1" outlineLevel="0" r="39">
      <c r="A39" s="5" t="s">
        <f>=HYPERLINK("https://leilaoonline.net/lote/detalhe/258621", "029")</f>
      </c>
      <c r="B39" s="4" t="s">
        <f>=HYPERLINK("https://leilaoonline.net/lote/detalhe/258621", " Máquina de escrever-Funcionando-Olivetti LINEA 98")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30.00</t>
        </is>
      </c>
    </row>
    <row collapsed="false" customFormat="false" customHeight="false" hidden="false" ht="12.1" outlineLevel="0" r="40">
      <c r="A40" s="5" t="s">
        <f>=HYPERLINK("https://leilaoonline.net/lote/detalhe/258632", "030")</f>
      </c>
      <c r="B40" s="4" t="s">
        <f>=HYPERLINK("https://leilaoonline.net/lote/detalhe/258632", " Laboratório Móvel Autolabor")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=HYPERLINK("https://leilaoonline.net/lote/detalhe/258624", "031")</f>
      </c>
      <c r="B41" s="4" t="s">
        <f>=HYPERLINK("https://leilaoonline.net/lote/detalhe/258624", " Malas 2(Samsonite/0.78X0.49 cm")</f>
      </c>
      <c r="C41" s="4" t="inlineStr">
        <is>
          <t>Vendido</t>
        </is>
      </c>
      <c r="D41" s="4" t="inlineStr">
        <is>
          <t>1</t>
        </is>
      </c>
      <c r="E41" s="5" t="inlineStr">
        <is>
          <t>250,00</t>
        </is>
      </c>
      <c r="F41" s="4" t="inlineStr">
        <is>
          <t>30.00</t>
        </is>
      </c>
    </row>
    <row collapsed="false" customFormat="false" customHeight="false" hidden="false" ht="12.1" outlineLevel="0" r="42">
      <c r="A42" s="5" t="s">
        <f>=HYPERLINK("https://leilaoonline.net/lote/detalhe/258634", "032")</f>
      </c>
      <c r="B42" s="4" t="s">
        <f>=HYPERLINK("https://leilaoonline.net/lote/detalhe/258634", " Mesa automática de Trabalho")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=HYPERLINK("https://leilaoonline.net/lote/detalhe/258601", "033")</f>
      </c>
      <c r="B43" s="4" t="s">
        <f>=HYPERLINK("https://leilaoonline.net/lote/detalhe/258601", " Mesa redonda c/ 4 cadeiras brancas")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350,00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=HYPERLINK("https://leilaoonline.net/lote/detalhe/258613", "034")</f>
      </c>
      <c r="B44" s="4" t="s">
        <f>=HYPERLINK("https://leilaoonline.net/lote/detalhe/258613", " Mesinha de Canto Azul c/dourado")</f>
      </c>
      <c r="C44" s="4" t="inlineStr">
        <is>
          <t>Vendido</t>
        </is>
      </c>
      <c r="D44" s="4" t="inlineStr">
        <is>
          <t>1</t>
        </is>
      </c>
      <c r="E44" s="5" t="inlineStr">
        <is>
          <t>100,00</t>
        </is>
      </c>
      <c r="F44" s="4" t="inlineStr">
        <is>
          <t>30.00</t>
        </is>
      </c>
    </row>
    <row collapsed="false" customFormat="false" customHeight="false" hidden="false" ht="12.1" outlineLevel="0" r="45">
      <c r="A45" s="5" t="s">
        <f>=HYPERLINK("https://leilaoonline.net/lote/detalhe/258616", "035")</f>
      </c>
      <c r="B45" s="4" t="s">
        <f>=HYPERLINK("https://leilaoonline.net/lote/detalhe/258616", " Microondas(2 unidades) - Consul")</f>
      </c>
      <c r="C45" s="4" t="inlineStr">
        <is>
          <t>Lote retirado</t>
        </is>
      </c>
      <c r="D45" s="4" t="inlineStr">
        <is>
          <t>1</t>
        </is>
      </c>
      <c r="E45" s="5" t="inlineStr">
        <is>
          <t>150,00</t>
        </is>
      </c>
      <c r="F45" s="4" t="inlineStr">
        <is>
          <t>30.00</t>
        </is>
      </c>
    </row>
    <row collapsed="false" customFormat="false" customHeight="false" hidden="false" ht="12.1" outlineLevel="0" r="46">
      <c r="A46" s="5" t="s">
        <f>=HYPERLINK("https://leilaoonline.net/lote/detalhe/258615", "036")</f>
      </c>
      <c r="B46" s="4" t="s">
        <f>=HYPERLINK("https://leilaoonline.net/lote/detalhe/258615", " Máquina de Salgados - Marca Indiana-Funcionando")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=HYPERLINK("https://leilaoonline.net/lote/detalhe/258633", "037")</f>
      </c>
      <c r="B47" s="4" t="s">
        <f>=HYPERLINK("https://leilaoonline.net/lote/detalhe/258633", " Mini Cilindro Disco de Pizza-Marca Eco-Toda em Inox-Funcionando")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9.800,00</t>
        </is>
      </c>
      <c r="F47" s="4" t="inlineStr">
        <is>
          <t>300.00</t>
        </is>
      </c>
    </row>
    <row collapsed="false" customFormat="false" customHeight="false" hidden="false" ht="12.1" outlineLevel="0" r="48">
      <c r="A48" s="5" t="s">
        <f>=HYPERLINK("https://leilaoonline.net/lote/detalhe/258614", "038")</f>
      </c>
      <c r="B48" s="4" t="s">
        <f>=HYPERLINK("https://leilaoonline.net/lote/detalhe/258614", " Mesa de Ferro c/ 6 cadeiras tampo em vidro")</f>
      </c>
      <c r="C48" s="4" t="inlineStr">
        <is>
          <t>Vendido</t>
        </is>
      </c>
      <c r="D48" s="4" t="inlineStr">
        <is>
          <t>1</t>
        </is>
      </c>
      <c r="E48" s="5" t="inlineStr">
        <is>
          <t>750,00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=HYPERLINK("https://leilaoonline.net/lote/detalhe/258626", "039")</f>
      </c>
      <c r="B49" s="4" t="s">
        <f>=HYPERLINK("https://leilaoonline.net/lote/detalhe/258626", " Parquinho desmontado-2 balanços, 1 escorregador e 2 escadas horizontal")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750,00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=HYPERLINK("https://leilaoonline.net/lote/detalhe/258641", "040")</f>
      </c>
      <c r="B50" s="4" t="s">
        <f>=HYPERLINK("https://leilaoonline.net/lote/detalhe/258641", " Persiana Branca Romana-L:2,63xA:2,00")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280,00</t>
        </is>
      </c>
      <c r="F50" s="4" t="inlineStr">
        <is>
          <t>30.00</t>
        </is>
      </c>
    </row>
    <row collapsed="false" customFormat="false" customHeight="false" hidden="false" ht="12.1" outlineLevel="0" r="51">
      <c r="A51" s="5" t="s">
        <f>=HYPERLINK("https://leilaoonline.net/lote/detalhe/258638", "041")</f>
      </c>
      <c r="B51" s="4" t="s">
        <f>=HYPERLINK("https://leilaoonline.net/lote/detalhe/258638", " Porta 82cm, com barra de apoio, chave e guarnição")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=HYPERLINK("https://leilaoonline.net/lote/detalhe/258643", "042")</f>
      </c>
      <c r="B52" s="4" t="s">
        <f>=HYPERLINK("https://leilaoonline.net/lote/detalhe/258643", " Projetor para TV, embutir no forro s/uso/com motor e braço articulado")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=HYPERLINK("https://leilaoonline.net/lote/detalhe/258645", "043")</f>
      </c>
      <c r="B53" s="4" t="s">
        <f>=HYPERLINK("https://leilaoonline.net/lote/detalhe/258645", " Porta Papel e Cinzeiro")</f>
      </c>
      <c r="C53" s="4" t="inlineStr">
        <is>
          <t>Vendido</t>
        </is>
      </c>
      <c r="D53" s="4" t="inlineStr">
        <is>
          <t>1</t>
        </is>
      </c>
      <c r="E53" s="5" t="inlineStr">
        <is>
          <t>80,00</t>
        </is>
      </c>
      <c r="F53" s="4" t="inlineStr">
        <is>
          <t>30.00</t>
        </is>
      </c>
    </row>
    <row collapsed="false" customFormat="false" customHeight="false" hidden="false" ht="12.1" outlineLevel="0" r="54">
      <c r="A54" s="5" t="s">
        <f>=HYPERLINK("https://leilaoonline.net/lote/detalhe/258640", "044")</f>
      </c>
      <c r="B54" s="4" t="s">
        <f>=HYPERLINK("https://leilaoonline.net/lote/detalhe/258640", " Placas e Acessórios")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350,00</t>
        </is>
      </c>
      <c r="F54" s="4" t="inlineStr">
        <is>
          <t>30.00</t>
        </is>
      </c>
    </row>
    <row collapsed="false" customFormat="false" customHeight="false" hidden="false" ht="12.1" outlineLevel="0" r="55">
      <c r="A55" s="5" t="s">
        <f>=HYPERLINK("https://leilaoonline.net/lote/detalhe/258644", "045")</f>
      </c>
      <c r="B55" s="4" t="s">
        <f>=HYPERLINK("https://leilaoonline.net/lote/detalhe/258644", " Réguas de tomadas com cabo PP-3x6mm e tomada industrial(6 unidades)")</f>
      </c>
      <c r="C55" s="4" t="inlineStr">
        <is>
          <t>Vendido</t>
        </is>
      </c>
      <c r="D55" s="4" t="inlineStr">
        <is>
          <t>1</t>
        </is>
      </c>
      <c r="E55" s="5" t="inlineStr">
        <is>
          <t>280,00</t>
        </is>
      </c>
      <c r="F55" s="4" t="inlineStr">
        <is>
          <t>30.00</t>
        </is>
      </c>
    </row>
    <row collapsed="false" customFormat="false" customHeight="false" hidden="false" ht="12.1" outlineLevel="0" r="56">
      <c r="A56" s="5" t="s">
        <f>=HYPERLINK("https://leilaoonline.net/lote/detalhe/258639", "046")</f>
      </c>
      <c r="B56" s="4" t="s">
        <f>=HYPERLINK("https://leilaoonline.net/lote/detalhe/258639", " Réguas com tomadas, cabo PP- 3x6mm e tomada industrial (6 unidades)")</f>
      </c>
      <c r="C56" s="4" t="inlineStr">
        <is>
          <t>Vendido</t>
        </is>
      </c>
      <c r="D56" s="4" t="inlineStr">
        <is>
          <t>1</t>
        </is>
      </c>
      <c r="E56" s="5" t="inlineStr">
        <is>
          <t>280,00</t>
        </is>
      </c>
      <c r="F56" s="4" t="inlineStr">
        <is>
          <t>30.00</t>
        </is>
      </c>
    </row>
    <row collapsed="false" customFormat="false" customHeight="false" hidden="false" ht="12.1" outlineLevel="0" r="57">
      <c r="A57" s="5" t="s">
        <f>=HYPERLINK("https://leilaoonline.net/lote/detalhe/258649", "047")</f>
      </c>
      <c r="B57" s="4" t="s">
        <f>=HYPERLINK("https://leilaoonline.net/lote/detalhe/258649", " Resfriador de água-ECO ER- 400 Litros-220 VOLTS-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6.800,00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=HYPERLINK("https://leilaoonline.net/lote/detalhe/258642", "048")</f>
      </c>
      <c r="B58" s="4" t="s">
        <f>=HYPERLINK("https://leilaoonline.net/lote/detalhe/258642", " Sucata TV 50" PHILIPS")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=HYPERLINK("https://leilaoonline.net/lote/detalhe/258646", "049")</f>
      </c>
      <c r="B59" s="4" t="s">
        <f>=HYPERLINK("https://leilaoonline.net/lote/detalhe/258646", " Tapete Roxo 2 x 1.50cm")</f>
      </c>
      <c r="C59" s="4" t="inlineStr">
        <is>
          <t>Vendido</t>
        </is>
      </c>
      <c r="D59" s="4" t="inlineStr">
        <is>
          <t>1</t>
        </is>
      </c>
      <c r="E59" s="5" t="inlineStr">
        <is>
          <t>100,00</t>
        </is>
      </c>
      <c r="F59" s="4" t="inlineStr">
        <is>
          <t>30.00</t>
        </is>
      </c>
    </row>
    <row collapsed="false" customFormat="false" customHeight="false" hidden="false" ht="12.1" outlineLevel="0" r="60">
      <c r="A60" s="5" t="s">
        <f>=HYPERLINK("https://leilaoonline.net/lote/detalhe/258653", "050")</f>
      </c>
      <c r="B60" s="4" t="s">
        <f>=HYPERLINK("https://leilaoonline.net/lote/detalhe/258653", " Vaso sanitário Deca")</f>
      </c>
      <c r="C60" s="4" t="inlineStr">
        <is>
          <t>Vendido</t>
        </is>
      </c>
      <c r="D60" s="4" t="inlineStr">
        <is>
          <t>1</t>
        </is>
      </c>
      <c r="E60" s="5" t="inlineStr">
        <is>
          <t>150,00</t>
        </is>
      </c>
      <c r="F60" s="4" t="inlineStr">
        <is>
          <t>30.00</t>
        </is>
      </c>
    </row>
    <row collapsed="false" customFormat="false" customHeight="false" hidden="false" ht="12.1" outlineLevel="0" r="61">
      <c r="A61" s="5" t="s">
        <f>=HYPERLINK("https://leilaoonline.net/lote/detalhe/258650", "051")</f>
      </c>
      <c r="B61" s="4" t="s">
        <f>=HYPERLINK("https://leilaoonline.net/lote/detalhe/258650", " Velas philips(2 unidades)")</f>
      </c>
      <c r="C61" s="4" t="inlineStr">
        <is>
          <t>Vendido</t>
        </is>
      </c>
      <c r="D61" s="4" t="inlineStr">
        <is>
          <t>1</t>
        </is>
      </c>
      <c r="E61" s="5" t="inlineStr">
        <is>
          <t>50,00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=HYPERLINK("https://leilaoonline.net/lote/detalhe/258652", "053")</f>
      </c>
      <c r="B62" s="4" t="s">
        <f>=HYPERLINK("https://leilaoonline.net/lote/detalhe/258652", " Ventilador de coluna Ventisilva(3 unidades)")</f>
      </c>
      <c r="C62" s="4" t="inlineStr">
        <is>
          <t>Vendido</t>
        </is>
      </c>
      <c r="D62" s="4" t="inlineStr">
        <is>
          <t>2</t>
        </is>
      </c>
      <c r="E62" s="5" t="inlineStr">
        <is>
          <t>280,00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=HYPERLINK("https://leilaoonline.net/lote/detalhe/258648", "054")</f>
      </c>
      <c r="B63" s="4" t="s">
        <f>=HYPERLINK("https://leilaoonline.net/lote/detalhe/258648", " Xbox 360- 2 jogos, 1 controle sem fio, 1 guitarra -  (sem uso)")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380,00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=HYPERLINK("https://leilaoonline.net/lote/detalhe/258647", "055")</f>
      </c>
      <c r="B64" s="4" t="s">
        <f>=HYPERLINK("https://leilaoonline.net/lote/detalhe/258647", " Xbox 360, Playstation, 4 jogos e rádio com CD MP3")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30.00</t>
        </is>
      </c>
    </row>
    <row collapsed="false" customFormat="false" customHeight="false" hidden="false" ht="12.1" outlineLevel="0" r="65">
      <c r="A65" s="5" t="s">
        <f>=HYPERLINK("https://leilaoonline.net/lote/detalhe/259912", "056")</f>
      </c>
      <c r="B65" s="4" t="s">
        <f>=HYPERLINK("https://leilaoonline.net/lote/detalhe/259912", "Toners diversos usados")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180,00</t>
        </is>
      </c>
      <c r="F65" s="4" t="inlineStr">
        <is>
          <t>20.00</t>
        </is>
      </c>
    </row>
    <row collapsed="false" customFormat="false" customHeight="false" hidden="false" ht="12.1" outlineLevel="0" r="66">
      <c r="A66" s="5" t="s">
        <f>=HYPERLINK("https://leilaoonline.net/lote/detalhe/260030", "057")</f>
      </c>
      <c r="B66" s="4" t="s">
        <f>=HYPERLINK("https://leilaoonline.net/lote/detalhe/260030", "VW/GOL CL 1.6 MI  ANO 1998/1999 GASOLINA COR BRANCA- FUNCIONANDO (no estado)")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=HYPERLINK("https://leilaoonline.net/lote/detalhe/260032", "058")</f>
      </c>
      <c r="B67" s="4" t="s">
        <f>=HYPERLINK("https://leilaoonline.net/lote/detalhe/260032", "TOYOTA/RAV4 ANO 2001/2002 - GASOLINA - COR PRATA")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18.000,00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=HYPERLINK("https://leilaoonline.net/lote/detalhe/260035", "059")</f>
      </c>
      <c r="B68" s="4" t="s">
        <f>=HYPERLINK("https://leilaoonline.net/lote/detalhe/260035", "TOYOTA /HILUX CD4 4X2 SRV - ANO 2007/2008 - COR CINZA - DIESEL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70.000,00</t>
        </is>
      </c>
      <c r="F68" s="4" t="inlineStr">
        <is>
          <t>350.00</t>
        </is>
      </c>
    </row>
    <row collapsed="false" customFormat="false" customHeight="false" hidden="false" ht="12.1" outlineLevel="0" r="69">
      <c r="A69" s="5" t="s">
        <f>=HYPERLINK("https://leilaoonline.net/lote/detalhe/260036", "060")</f>
      </c>
      <c r="B69" s="4" t="s">
        <f>=HYPERLINK("https://leilaoonline.net/lote/detalhe/260036", "JETSKI/YAMAHA")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6.000,00</t>
        </is>
      </c>
      <c r="F6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2026-09-24T00:14:20.00Z</dcterms:created>
  <dc:creator>Tellks Tecnologia</dc:creator>
  <cp:revision>0</cp:revision>
</cp:coreProperties>
</file>