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Enfardadoras * Plantadoras * Turbina *  Implementos divs e INDUSTRIA * ETC.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10/05/2018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=HYPERLINK("https://leilaoonline.net/lote/detalhe/15454", "001")</f>
      </c>
      <c r="B11" s="4" t="s">
        <f>=HYPERLINK("https://leilaoonline.net/lote/detalhe/15454", " TURBINA A VAPOR, tipo Z50AKZ TURBINAS S.A.Z50")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=HYPERLINK("https://leilaoonline.net/lote/detalhe/15465", "003")</f>
      </c>
      <c r="B12" s="4" t="s">
        <f>=HYPERLINK("https://leilaoonline.net/lote/detalhe/15465", " VÁLVULA ANGULAR 40" , VÁLVULA ANGULAR 24"")</f>
      </c>
      <c r="C12" s="4" t="inlineStr">
        <is>
          <t>Vendido</t>
        </is>
      </c>
      <c r="D12" s="4" t="inlineStr">
        <is>
          <t>7</t>
        </is>
      </c>
      <c r="E12" s="5" t="inlineStr">
        <is>
          <t>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=HYPERLINK("https://leilaoonline.net/lote/detalhe/15460", "010")</f>
      </c>
      <c r="B13" s="4" t="s">
        <f>=HYPERLINK("https://leilaoonline.net/lote/detalhe/15460", " COZEDOR 01 (capacidade de 150 hectolitros)")</f>
      </c>
      <c r="C13" s="4" t="inlineStr">
        <is>
          <t>Vendido</t>
        </is>
      </c>
      <c r="D13" s="4" t="inlineStr">
        <is>
          <t>3</t>
        </is>
      </c>
      <c r="E13" s="5" t="inlineStr">
        <is>
          <t>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=HYPERLINK("https://leilaoonline.net/lote/detalhe/15474", "013")</f>
      </c>
      <c r="B14" s="4" t="s">
        <f>=HYPERLINK("https://leilaoonline.net/lote/detalhe/15474", " TRANSP TALISCA 16; COMPR APROX.: 50 M")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=HYPERLINK("https://leilaoonline.net/lote/detalhe/15484", "014")</f>
      </c>
      <c r="B15" s="4" t="s">
        <f>=HYPERLINK("https://leilaoonline.net/lote/detalhe/15484", " SOPRADOR RETRATIL")</f>
      </c>
      <c r="C15" s="4" t="inlineStr">
        <is>
          <t>Vendido</t>
        </is>
      </c>
      <c r="D15" s="4" t="inlineStr">
        <is>
          <t>2</t>
        </is>
      </c>
      <c r="E15" s="5" t="inlineStr">
        <is>
          <t>400,00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=HYPERLINK("https://leilaoonline.net/lote/detalhe/15496", "017")</f>
      </c>
      <c r="B16" s="4" t="s">
        <f>=HYPERLINK("https://leilaoonline.net/lote/detalhe/15496", " 6 INVERSORES DE FREQUENCIA,IHM ATLAS COPCO E MULTIMEDIDOR (CONFORME RELAÇÃO EM ANEXO)")</f>
      </c>
      <c r="C16" s="4" t="inlineStr">
        <is>
          <t>Venda condicional</t>
        </is>
      </c>
      <c r="D16" s="4" t="inlineStr">
        <is>
          <t>3</t>
        </is>
      </c>
      <c r="E16" s="5" t="inlineStr">
        <is>
          <t>2.400,00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=HYPERLINK("https://leilaoonline.net/lote/detalhe/15697", "018")</f>
      </c>
      <c r="B17" s="4" t="s">
        <f>=HYPERLINK("https://leilaoonline.net/lote/detalhe/15697", "LOTE COM APROX. 7.172 UNIDADES DE SLING NOVAS (DETALHES DE MEDIDAS EM ANEXO.)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38.500,00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=HYPERLINK("https://leilaoonline.net/lote/detalhe/15698", "019")</f>
      </c>
      <c r="B18" s="4" t="s">
        <f>=HYPERLINK("https://leilaoonline.net/lote/detalhe/15698", "LOTE COM APROX. 7.172 UNIDADES DE SLING NOVAS. (DETALHES DE MEDIDAS EM ANEXO.)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=HYPERLINK("https://leilaoonline.net/lote/detalhe/15699", "020")</f>
      </c>
      <c r="B19" s="4" t="s">
        <f>=HYPERLINK("https://leilaoonline.net/lote/detalhe/15699", "LOTE COM APROX. 1067 SLINGS USADAS.(DETALHES DE MEDIDAS EM ANEXO)")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=HYPERLINK("https://leilaoonline.net/lote/detalhe/15469", "029")</f>
      </c>
      <c r="B20" s="4" t="s">
        <f>=HYPERLINK("https://leilaoonline.net/lote/detalhe/15469", " TRANSBORDO CANAVIEIRO SERMAG SRT-8000 FROTA: 100686 ANO: 1999")</f>
      </c>
      <c r="C20" s="4" t="inlineStr">
        <is>
          <t>Vendido</t>
        </is>
      </c>
      <c r="D20" s="4" t="inlineStr">
        <is>
          <t>1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=HYPERLINK("https://leilaoonline.net/lote/detalhe/15463", "032")</f>
      </c>
      <c r="B21" s="4" t="s">
        <f>=HYPERLINK("https://leilaoonline.net/lote/detalhe/15463", " TRANSBORDO CANAVIEIRO SERMAG SRT-8000 FROTA: 500282 ANO: 1999")</f>
      </c>
      <c r="C21" s="4" t="inlineStr">
        <is>
          <t>Vendido</t>
        </is>
      </c>
      <c r="D21" s="4" t="inlineStr">
        <is>
          <t>2</t>
        </is>
      </c>
      <c r="E21" s="5" t="inlineStr">
        <is>
          <t>2.250,00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=HYPERLINK("https://leilaoonline.net/lote/detalhe/15456", "035")</f>
      </c>
      <c r="B22" s="4" t="s">
        <f>=HYPERLINK("https://leilaoonline.net/lote/detalhe/15456", " TRANSBORDO CANAVIEIRO SERMAG SRT-8000 FROTA: 300282 ANO: 1998")</f>
      </c>
      <c r="C22" s="4" t="inlineStr">
        <is>
          <t>Vendido</t>
        </is>
      </c>
      <c r="D22" s="4" t="inlineStr">
        <is>
          <t>1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=HYPERLINK("https://leilaoonline.net/lote/detalhe/15447", "040")</f>
      </c>
      <c r="B23" s="4" t="s">
        <f>=HYPERLINK("https://leilaoonline.net/lote/detalhe/15447", " TRANSBORDO CANAVIEIRO SERMAG SRT-8000 FROTA: 100688 ANO: 1999")</f>
      </c>
      <c r="C23" s="4" t="inlineStr">
        <is>
          <t>Vendido</t>
        </is>
      </c>
      <c r="D23" s="4" t="inlineStr">
        <is>
          <t>3</t>
        </is>
      </c>
      <c r="E23" s="5" t="inlineStr">
        <is>
          <t>2.500,00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=HYPERLINK("https://leilaoonline.net/lote/detalhe/15479", "041")</f>
      </c>
      <c r="B24" s="4" t="s">
        <f>=HYPERLINK("https://leilaoonline.net/lote/detalhe/15479", " TRANSBORDO CANAVIEIRO SERMAG SRT-8000 FROTA: 100689 ANO: 1999")</f>
      </c>
      <c r="C24" s="4" t="inlineStr">
        <is>
          <t>Vendido</t>
        </is>
      </c>
      <c r="D24" s="4" t="inlineStr">
        <is>
          <t>3</t>
        </is>
      </c>
      <c r="E24" s="5" t="inlineStr">
        <is>
          <t>2.500,00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=HYPERLINK("https://leilaoonline.net/lote/detalhe/15467", "042")</f>
      </c>
      <c r="B25" s="4" t="s">
        <f>=HYPERLINK("https://leilaoonline.net/lote/detalhe/15467", " TRANSBORDO CANAVIEIRO SERMAG SRT-8000 FROTA: 500273 ANO: 1999")</f>
      </c>
      <c r="C25" s="4" t="inlineStr">
        <is>
          <t>Vendido</t>
        </is>
      </c>
      <c r="D25" s="4" t="inlineStr">
        <is>
          <t>3</t>
        </is>
      </c>
      <c r="E25" s="5" t="inlineStr">
        <is>
          <t>2.750,00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=HYPERLINK("https://leilaoonline.net/lote/detalhe/15449", "044")</f>
      </c>
      <c r="B26" s="4" t="s">
        <f>=HYPERLINK("https://leilaoonline.net/lote/detalhe/15449", " TRANSBORDO CANAVIEIRO SERMAG SRT-8000 FROTA: 300281 ANO: 1998")</f>
      </c>
      <c r="C26" s="4" t="inlineStr">
        <is>
          <t>Vendido</t>
        </is>
      </c>
      <c r="D26" s="4" t="inlineStr">
        <is>
          <t>2</t>
        </is>
      </c>
      <c r="E26" s="5" t="inlineStr">
        <is>
          <t>2.250,00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=HYPERLINK("https://leilaoonline.net/lote/detalhe/15448", "052")</f>
      </c>
      <c r="B27" s="4" t="s">
        <f>=HYPERLINK("https://leilaoonline.net/lote/detalhe/15448", " CARRETA RECOLH. FARDO ANDERSON TSR-3450 FROTA: 601271 ANO: 2013")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12.000,00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=HYPERLINK("https://leilaoonline.net/lote/detalhe/15466", "056")</f>
      </c>
      <c r="B28" s="4" t="s">
        <f>=HYPERLINK("https://leilaoonline.net/lote/detalhe/15466", " ENFARDADORA DE PALHA KRONE BIG PACK 1290 ANO: 2012 FROTA: 601111 PRECHOP ENFARDADORA  BIG PACK ANO: 2012 FROTA: 601147")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=HYPERLINK("https://leilaoonline.net/lote/detalhe/15455", "057")</f>
      </c>
      <c r="B29" s="4" t="s">
        <f>=HYPERLINK("https://leilaoonline.net/lote/detalhe/15455", " ENFARDADORA DE PALHA KRONE BIG PACK 1290 ANO: 2012 FROTA: 601112 PRECHOP ENFARDADORA  BIG PACK ANO: 2012 FROTA: 601146")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=HYPERLINK("https://leilaoonline.net/lote/detalhe/15450", "058")</f>
      </c>
      <c r="B30" s="4" t="s">
        <f>=HYPERLINK("https://leilaoonline.net/lote/detalhe/15450", " ENFARDADORA DE PALHA KRONE BIG PACK 1290 ANO: 2014 FROTA: 601326 PRECHOP ENFARDADORA  BIG PACK ANO: 2012")</f>
      </c>
      <c r="C30" s="4" t="inlineStr">
        <is>
          <t>Vendido</t>
        </is>
      </c>
      <c r="D30" s="4" t="inlineStr">
        <is>
          <t>41</t>
        </is>
      </c>
      <c r="E30" s="5" t="inlineStr">
        <is>
          <t>59.500,00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=HYPERLINK("https://leilaoonline.net/lote/detalhe/15445", "059")</f>
      </c>
      <c r="B31" s="4" t="s">
        <f>=HYPERLINK("https://leilaoonline.net/lote/detalhe/15445", " ENFARDADORA DE PALHA KRONE BIG PACK 1290 ANO:2012 PRECHOP ENFARDADORA  BIG PACK")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27.500,00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=HYPERLINK("https://leilaoonline.net/lote/detalhe/15457", "060")</f>
      </c>
      <c r="B32" s="4" t="s">
        <f>=HYPERLINK("https://leilaoonline.net/lote/detalhe/15457", " ENFARDADORA DE PALHA KRONE BIG PACK 1290 ANO: 2012 FROTA: 601110 PRECHOP ENFARDADORA  BIG PACK ANO: 2012")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27.000,00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=HYPERLINK("https://leilaoonline.net/lote/detalhe/15491", "061")</f>
      </c>
      <c r="B33" s="4" t="s">
        <f>=HYPERLINK("https://leilaoonline.net/lote/detalhe/15491", " ALEIRADOR DE PALHA H5980 NEW HOLLAND FROTA: 601118 ANO: 2012")</f>
      </c>
      <c r="C33" s="4" t="inlineStr">
        <is>
          <t>Não vendido</t>
        </is>
      </c>
      <c r="D33" s="4" t="inlineStr">
        <is>
          <t>4</t>
        </is>
      </c>
      <c r="E33" s="5" t="inlineStr">
        <is>
          <t>3.250,00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=HYPERLINK("https://leilaoonline.net/lote/detalhe/15488", "062")</f>
      </c>
      <c r="B34" s="4" t="s">
        <f>=HYPERLINK("https://leilaoonline.net/lote/detalhe/15488", " ALEIRADOR DE PALHA H5980 NEW HOLLAND FROTA: 601120 ANO: 2012")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3.000,00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=HYPERLINK("https://leilaoonline.net/lote/detalhe/15495", "063")</f>
      </c>
      <c r="B35" s="4" t="s">
        <f>=HYPERLINK("https://leilaoonline.net/lote/detalhe/15495", " ALEIRADOR DE PALHA H5980 NEW HOLLAND FROTA: 601116 ANO: 2012")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4.750,00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=HYPERLINK("https://leilaoonline.net/lote/detalhe/15476", "064")</f>
      </c>
      <c r="B36" s="4" t="s">
        <f>=HYPERLINK("https://leilaoonline.net/lote/detalhe/15476", " ALEIRADOR DE PALHA H5980 NEW HOLLAND FROTA: 601117 ANO: 2012")</f>
      </c>
      <c r="C36" s="4" t="inlineStr">
        <is>
          <t>Não vendido</t>
        </is>
      </c>
      <c r="D36" s="4" t="inlineStr">
        <is>
          <t>8</t>
        </is>
      </c>
      <c r="E36" s="5" t="inlineStr">
        <is>
          <t>4.250,00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=HYPERLINK("https://leilaoonline.net/lote/detalhe/15462", "065")</f>
      </c>
      <c r="B37" s="4" t="s">
        <f>=HYPERLINK("https://leilaoonline.net/lote/detalhe/15462", " ALEIRADOR DE PALHA H5980 NEW HOLLAND FROTA: 601119 ANO: 2012")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=HYPERLINK("https://leilaoonline.net/lote/detalhe/15473", "085")</f>
      </c>
      <c r="B38" s="4" t="s">
        <f>=HYPERLINK("https://leilaoonline.net/lote/detalhe/15473", " ELETRO-BOMBA IRRIGABRAS C/ MOTOR ELÉTRICO WEG 125 CV ANO:1997 FROTA: 600106 ELETRO-BOMBA IRRIGABRAS C/ MOTOR ELÉTRICO WEG 125 CV ANO: 1997 FROTA: 600098")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=HYPERLINK("https://leilaoonline.net/lote/detalhe/15461", "089")</f>
      </c>
      <c r="B39" s="4" t="s">
        <f>=HYPERLINK("https://leilaoonline.net/lote/detalhe/15461", " JULIETA ABRIGO FROTA: 600323 ANO: 1984")</f>
      </c>
      <c r="C39" s="4" t="inlineStr">
        <is>
          <t>Vendido</t>
        </is>
      </c>
      <c r="D39" s="4" t="inlineStr">
        <is>
          <t>7</t>
        </is>
      </c>
      <c r="E39" s="5" t="inlineStr">
        <is>
          <t>4.200,00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=HYPERLINK("https://leilaoonline.net/lote/detalhe/15486", "090")</f>
      </c>
      <c r="B40" s="4" t="s">
        <f>=HYPERLINK("https://leilaoonline.net/lote/detalhe/15486", " JULIETA CARGA SECA FRUEHAUF FROTA: 100010 ANO: 1982")</f>
      </c>
      <c r="C40" s="4" t="inlineStr">
        <is>
          <t>Vendido</t>
        </is>
      </c>
      <c r="D40" s="4" t="inlineStr">
        <is>
          <t>1</t>
        </is>
      </c>
      <c r="E40" s="5" t="inlineStr">
        <is>
          <t>2.000,00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=HYPERLINK("https://leilaoonline.net/lote/detalhe/15485", "093")</f>
      </c>
      <c r="B41" s="4" t="s">
        <f>=HYPERLINK("https://leilaoonline.net/lote/detalhe/15485", " IMPLEMENTO COM PÁ PARA TRATOR")</f>
      </c>
      <c r="C41" s="4" t="inlineStr">
        <is>
          <t>Vendido</t>
        </is>
      </c>
      <c r="D41" s="4" t="inlineStr">
        <is>
          <t>10</t>
        </is>
      </c>
      <c r="E41" s="5" t="inlineStr">
        <is>
          <t>4.800,00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=HYPERLINK("https://leilaoonline.net/lote/detalhe/15494", "099")</f>
      </c>
      <c r="B42" s="4" t="s">
        <f>=HYPERLINK("https://leilaoonline.net/lote/detalhe/15494", " JULIETA CANAVIEIRA TECTRAN CANA INTEIRA FROTA: 300148 ANO: 1997")</f>
      </c>
      <c r="C42" s="4" t="inlineStr">
        <is>
          <t>Vendido</t>
        </is>
      </c>
      <c r="D42" s="4" t="inlineStr">
        <is>
          <t>11</t>
        </is>
      </c>
      <c r="E42" s="5" t="inlineStr">
        <is>
          <t>4.000,00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=HYPERLINK("https://leilaoonline.net/lote/detalhe/15481", "100")</f>
      </c>
      <c r="B43" s="4" t="s">
        <f>=HYPERLINK("https://leilaoonline.net/lote/detalhe/15481", " CARROCERIA CANA PICADA FROTA: 601074")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3.200,00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=HYPERLINK("https://leilaoonline.net/lote/detalhe/15487", "101")</f>
      </c>
      <c r="B44" s="4" t="s">
        <f>=HYPERLINK("https://leilaoonline.net/lote/detalhe/15487", " CARROCERIA CANA PICADA FROTA: 601071")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3.200,00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=HYPERLINK("https://leilaoonline.net/lote/detalhe/15483", "102")</f>
      </c>
      <c r="B45" s="4" t="s">
        <f>=HYPERLINK("https://leilaoonline.net/lote/detalhe/15483", " CARROCERIA CANA PICADA FROTA: 300753")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3.200,00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=HYPERLINK("https://leilaoonline.net/lote/detalhe/15458", "103")</f>
      </c>
      <c r="B46" s="4" t="s">
        <f>=HYPERLINK("https://leilaoonline.net/lote/detalhe/15458", " CARROCERIA CANA PICADA FROTA: 601072")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3.200,00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=HYPERLINK("https://leilaoonline.net/lote/detalhe/15471", "113")</f>
      </c>
      <c r="B47" s="4" t="s">
        <f>=HYPERLINK("https://leilaoonline.net/lote/detalhe/15471", " JULIETA CANAVIEIRA TECTRAN CANA INTEIRA FROTA: 300154 ANO: 1997")</f>
      </c>
      <c r="C47" s="4" t="inlineStr">
        <is>
          <t>Vendido</t>
        </is>
      </c>
      <c r="D47" s="4" t="inlineStr">
        <is>
          <t>5</t>
        </is>
      </c>
      <c r="E47" s="5" t="inlineStr">
        <is>
          <t>2.300,00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=HYPERLINK("https://leilaoonline.net/lote/detalhe/15452", "115")</f>
      </c>
      <c r="B48" s="4" t="s">
        <f>=HYPERLINK("https://leilaoonline.net/lote/detalhe/15452", " JULIETA CANAVIEIRA TECTRAN CANA INTEIRA FROTA: 300152 ANO: 1997")</f>
      </c>
      <c r="C48" s="4" t="inlineStr">
        <is>
          <t>Vendido</t>
        </is>
      </c>
      <c r="D48" s="4" t="inlineStr">
        <is>
          <t>6</t>
        </is>
      </c>
      <c r="E48" s="5" t="inlineStr">
        <is>
          <t>3.300,00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=HYPERLINK("https://leilaoonline.net/lote/detalhe/15446", "116")</f>
      </c>
      <c r="B49" s="4" t="s">
        <f>=HYPERLINK("https://leilaoonline.net/lote/detalhe/15446", " JULIETA CANAVIEIRA RANDON CANA INTEIRA FROTA: 300161 ANO: 1997")</f>
      </c>
      <c r="C49" s="4" t="inlineStr">
        <is>
          <t>Vendido</t>
        </is>
      </c>
      <c r="D49" s="4" t="inlineStr">
        <is>
          <t>10</t>
        </is>
      </c>
      <c r="E49" s="5" t="inlineStr">
        <is>
          <t>3.300,00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=HYPERLINK("https://leilaoonline.net/lote/detalhe/15453", "121")</f>
      </c>
      <c r="B50" s="4" t="s">
        <f>=HYPERLINK("https://leilaoonline.net/lote/detalhe/15453", " MOTOR YANNMAR (SÉRIE W05442)")</f>
      </c>
      <c r="C50" s="4" t="inlineStr">
        <is>
          <t>Vendido</t>
        </is>
      </c>
      <c r="D50" s="4" t="inlineStr">
        <is>
          <t>2</t>
        </is>
      </c>
      <c r="E50" s="5" t="inlineStr">
        <is>
          <t>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=HYPERLINK("https://leilaoonline.net/lote/detalhe/15468", "124")</f>
      </c>
      <c r="B51" s="4" t="s">
        <f>=HYPERLINK("https://leilaoonline.net/lote/detalhe/15468", " PLANTADORA CANA PICADA  ADUBO LIQ. DMB PCP-6000 FROTA: 600964 ANO: 2009")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=HYPERLINK("https://leilaoonline.net/lote/detalhe/15493", "125")</f>
      </c>
      <c r="B52" s="4" t="s">
        <f>=HYPERLINK("https://leilaoonline.net/lote/detalhe/15493", " PLANTADORA CANA PICADA  ADUBO LIQ. DMB PCP-6000 FROTA: 600757 ANO: 2008")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=HYPERLINK("https://leilaoonline.net/lote/detalhe/15482", "126")</f>
      </c>
      <c r="B53" s="4" t="s">
        <f>=HYPERLINK("https://leilaoonline.net/lote/detalhe/15482", " PLANTADORA CANA PICADA  ADUBO LIQ. DMB PCP-6000 FROTA: 601003 ANO: 2010")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10.000,00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=HYPERLINK("https://leilaoonline.net/lote/detalhe/15451", "127")</f>
      </c>
      <c r="B54" s="4" t="s">
        <f>=HYPERLINK("https://leilaoonline.net/lote/detalhe/15451", " PLANTADORA CANA PICADA  ADUBO LIQ. DMB PCP-6000 FROTA: 600596 ANO: 2007")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=HYPERLINK("https://leilaoonline.net/lote/detalhe/15475", "128")</f>
      </c>
      <c r="B55" s="4" t="s">
        <f>=HYPERLINK("https://leilaoonline.net/lote/detalhe/15475", " PLANTADORA CANA PICADA  ADUBO LIQ. DMB PCP-6000 FROTA: 600756 ANO: 2008")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=HYPERLINK("https://leilaoonline.net/lote/detalhe/15459", "129")</f>
      </c>
      <c r="B56" s="4" t="s">
        <f>=HYPERLINK("https://leilaoonline.net/lote/detalhe/15459", " PLANTADORA CANA PICADA  ADUBO LIQ. DMB PCP-6000 FROTA: 600595 ANO: 2007")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=HYPERLINK("https://leilaoonline.net/lote/detalhe/15492", "130")</f>
      </c>
      <c r="B57" s="4" t="s">
        <f>=HYPERLINK("https://leilaoonline.net/lote/detalhe/15492", " PLANTADORA CANA PICADA  ADUBO LIQ. DMB PCP-6000 FROTA: 600963 ANO: 2009")</f>
      </c>
      <c r="C57" s="4" t="inlineStr">
        <is>
          <t>Vendido</t>
        </is>
      </c>
      <c r="D57" s="4" t="inlineStr">
        <is>
          <t>11</t>
        </is>
      </c>
      <c r="E57" s="5" t="inlineStr">
        <is>
          <t>14.250,00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=HYPERLINK("https://leilaoonline.net/lote/detalhe/15489", "131")</f>
      </c>
      <c r="B58" s="4" t="s">
        <f>=HYPERLINK("https://leilaoonline.net/lote/detalhe/15489", " PLANTADORA CANA PICADA  ADUBO LIQ. DMB PCP-6000 FROTA: 600758 ANO: 2008")</f>
      </c>
      <c r="C58" s="4" t="inlineStr">
        <is>
          <t>Não vendido</t>
        </is>
      </c>
      <c r="D58" s="4" t="inlineStr">
        <is>
          <t>1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=HYPERLINK("https://leilaoonline.net/lote/detalhe/15478", "132")</f>
      </c>
      <c r="B59" s="4" t="s">
        <f>=HYPERLINK("https://leilaoonline.net/lote/detalhe/15478", " PLANTADORA CANA PICADA  ADUBO LIQ. DMB PCP-6000 FROTA: 601004 ANO: 2010")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8.000,00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=HYPERLINK("https://leilaoonline.net/lote/detalhe/15464", "133")</f>
      </c>
      <c r="B60" s="4" t="s">
        <f>=HYPERLINK("https://leilaoonline.net/lote/detalhe/15464", " PLANTADORA CANA PICADA  ADUBO LIQ. DMB PCP-6000 FROTA: 601038 ANO: 2011")</f>
      </c>
      <c r="C60" s="4" t="inlineStr">
        <is>
          <t>Vendido</t>
        </is>
      </c>
      <c r="D60" s="4" t="inlineStr">
        <is>
          <t>17</t>
        </is>
      </c>
      <c r="E60" s="5" t="inlineStr">
        <is>
          <t>15.250,00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=HYPERLINK("https://leilaoonline.net/lote/detalhe/15470", "135")</f>
      </c>
      <c r="B61" s="4" t="s">
        <f>=HYPERLINK("https://leilaoonline.net/lote/detalhe/15470", " PLANTADORA CANA PICADA  ADUBO LIQ. DMB PCP-6000 FROTA: 600755 ANO: 2008")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5.000,00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=HYPERLINK("https://leilaoonline.net/lote/detalhe/15497", "136")</f>
      </c>
      <c r="B62" s="4" t="s">
        <f>=HYPERLINK("https://leilaoonline.net/lote/detalhe/15497", " PLANTADORA CANA PICADA  ADUBO LIQ. DMB PCP-6000 FROTA: 601040 ANO: 2011")</f>
      </c>
      <c r="C62" s="4" t="inlineStr">
        <is>
          <t>Vendido</t>
        </is>
      </c>
      <c r="D62" s="4" t="inlineStr">
        <is>
          <t>36</t>
        </is>
      </c>
      <c r="E62" s="5" t="inlineStr">
        <is>
          <t>16.250,00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=HYPERLINK("https://leilaoonline.net/lote/detalhe/15472", "137")</f>
      </c>
      <c r="B63" s="4" t="s">
        <f>=HYPERLINK("https://leilaoonline.net/lote/detalhe/15472", " PLANTADORA CANA PICADA  ADUBO LIQ. DMB PCP-6000 FROTA: 601005 ANO: 2010")</f>
      </c>
      <c r="C63" s="4" t="inlineStr">
        <is>
          <t>Vendido</t>
        </is>
      </c>
      <c r="D63" s="4" t="inlineStr">
        <is>
          <t>39</t>
        </is>
      </c>
      <c r="E63" s="5" t="inlineStr">
        <is>
          <t>18.750,00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=HYPERLINK("https://leilaoonline.net/lote/detalhe/15498", "138")</f>
      </c>
      <c r="B64" s="4" t="s">
        <f>=HYPERLINK("https://leilaoonline.net/lote/detalhe/15498", " PLANTADORA CANA PICADA  ADUBO LIQ. DMB PCP-6000 FROTA: 601039 ANO: 2011")</f>
      </c>
      <c r="C64" s="4" t="inlineStr">
        <is>
          <t>Não vendido</t>
        </is>
      </c>
      <c r="D64" s="4" t="inlineStr">
        <is>
          <t>12</t>
        </is>
      </c>
      <c r="E64" s="5" t="inlineStr">
        <is>
          <t>11.000,00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=HYPERLINK("https://leilaoonline.net/lote/detalhe/15501", "139")</f>
      </c>
      <c r="B65" s="4" t="s">
        <f>=HYPERLINK("https://leilaoonline.net/lote/detalhe/15501", " PLANTADORA CANA PICADA  ADUBO LIQ. DMB PCP-6000 FROTA: 600962 ANO: 2009")</f>
      </c>
      <c r="C65" s="4" t="inlineStr">
        <is>
          <t>Vendido</t>
        </is>
      </c>
      <c r="D65" s="4" t="inlineStr">
        <is>
          <t>16</t>
        </is>
      </c>
      <c r="E65" s="5" t="inlineStr">
        <is>
          <t>18.000,00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=HYPERLINK("https://leilaoonline.net/lote/detalhe/15499", "140")</f>
      </c>
      <c r="B66" s="4" t="s">
        <f>=HYPERLINK("https://leilaoonline.net/lote/detalhe/15499", " CARROCERIA CANA PICADA FROTA: 300755")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4.000,00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=HYPERLINK("https://leilaoonline.net/lote/detalhe/15648", "141")</f>
      </c>
      <c r="B67" s="4" t="s">
        <f>=HYPERLINK("https://leilaoonline.net/lote/detalhe/15648", " FILTROS AUTOMOTIVOS DIVERSOS NOVOV")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=HYPERLINK("https://leilaoonline.net/lote/detalhe/15650", "143")</f>
      </c>
      <c r="B68" s="4" t="s">
        <f>=HYPERLINK("https://leilaoonline.net/lote/detalhe/15650", " PEÇAS COLHEDORA JOHN DEERE DIVERSAS NOVAS")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=HYPERLINK("https://leilaoonline.net/lote/detalhe/15645", "144")</f>
      </c>
      <c r="B69" s="4" t="s">
        <f>=HYPERLINK("https://leilaoonline.net/lote/detalhe/15645", " PEÇAS DIVERSAS CAMINHÕES/ONIBUS/FORD/VWC/MB")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=HYPERLINK("https://leilaoonline.net/lote/detalhe/15649", "147")</f>
      </c>
      <c r="B70" s="4" t="s">
        <f>=HYPERLINK("https://leilaoonline.net/lote/detalhe/15649", " PEÇAS P/PULVERIZADORES/ROLAMENTOS/RETENTORES NOVOS")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=HYPERLINK("https://leilaoonline.net/lote/detalhe/15653", "148")</f>
      </c>
      <c r="B71" s="4" t="s">
        <f>=HYPERLINK("https://leilaoonline.net/lote/detalhe/15653", " PEÇAS VOLVO DIVERSAS NOVAS")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=HYPERLINK("https://leilaoonline.net/lote/detalhe/15652", "149")</f>
      </c>
      <c r="B72" s="4" t="s">
        <f>=HYPERLINK("https://leilaoonline.net/lote/detalhe/15652", " PEÇAS CAMECO DIVERSAS NOVAS/RECON")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=HYPERLINK("https://leilaoonline.net/lote/detalhe/15646", "150")</f>
      </c>
      <c r="B73" s="4" t="s">
        <f>=HYPERLINK("https://leilaoonline.net/lote/detalhe/15646", " PEÇAS IMPLEMENTOS JACTO/MARCHESAN/RANDOS DIVERSAS NOVAS")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=HYPERLINK("https://leilaoonline.net/lote/detalhe/15647", "151")</f>
      </c>
      <c r="B74" s="4" t="s">
        <f>=HYPERLINK("https://leilaoonline.net/lote/detalhe/15647", " PEÇAS TRATORES NEW HOLLAND NOVAS/RECOND")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=HYPERLINK("https://leilaoonline.net/lote/detalhe/15651", "152")</f>
      </c>
      <c r="B75" s="4" t="s">
        <f>=HYPERLINK("https://leilaoonline.net/lote/detalhe/15651", " PEÇAS COLHEDORA CASE NOVAS")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=HYPERLINK("https://leilaoonline.net/lote/detalhe/15626", "153")</f>
      </c>
      <c r="B76" s="4" t="s">
        <f>=HYPERLINK("https://leilaoonline.net/lote/detalhe/15626", " PEÇAS P/BOMBAS DIVERSAS NOVAS")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=HYPERLINK("https://leilaoonline.net/lote/detalhe/15630", "154")</f>
      </c>
      <c r="B77" s="4" t="s">
        <f>=HYPERLINK("https://leilaoonline.net/lote/detalhe/15630", " PLACAS FILTRANTES ZETA PLUS")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15.000,00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=HYPERLINK("https://leilaoonline.net/lote/detalhe/15618", "155")</f>
      </c>
      <c r="B78" s="4" t="s">
        <f>=HYPERLINK("https://leilaoonline.net/lote/detalhe/15618", " MATERIAIS DIVERSOS NOVOS")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=HYPERLINK("https://leilaoonline.net/lote/detalhe/15624", "156")</f>
      </c>
      <c r="B79" s="4" t="s">
        <f>=HYPERLINK("https://leilaoonline.net/lote/detalhe/15624", " PEÇAS ELETRICAS DIVERSAS NOVAS")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=HYPERLINK("https://leilaoonline.net/lote/detalhe/15623", "157")</f>
      </c>
      <c r="B80" s="4" t="s">
        <f>=HYPERLINK("https://leilaoonline.net/lote/detalhe/15623", " DIVERSOS NOVOS RETENTOR/GAXETA/PNEUMATICA")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=HYPERLINK("https://leilaoonline.net/lote/detalhe/15633", "158")</f>
      </c>
      <c r="B81" s="4" t="s">
        <f>=HYPERLINK("https://leilaoonline.net/lote/detalhe/15633", " MATERIAIS DIVERSOS  DE MOENDA NOVOS")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=HYPERLINK("https://leilaoonline.net/lote/detalhe/15627", "159")</f>
      </c>
      <c r="B82" s="4" t="s">
        <f>=HYPERLINK("https://leilaoonline.net/lote/detalhe/15627", " VALVULAS/VEDAÇÃO/TURBINA DIVERSAS NOVAS")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9.000,00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=HYPERLINK("https://leilaoonline.net/lote/detalhe/15628", "160")</f>
      </c>
      <c r="B83" s="4" t="s">
        <f>=HYPERLINK("https://leilaoonline.net/lote/detalhe/15628", " MATERIAIS DIVERSOS PARA BOMBAS NOVOS")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=HYPERLINK("https://leilaoonline.net/lote/detalhe/15622", "161")</f>
      </c>
      <c r="B84" s="4" t="s">
        <f>=HYPERLINK("https://leilaoonline.net/lote/detalhe/15622", " MATERIAIS DIVERSOS PARA CENTRIFUGA/HVT/SIEMENS/GEA NOVOS")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=HYPERLINK("https://leilaoonline.net/lote/detalhe/15621", "162")</f>
      </c>
      <c r="B85" s="4" t="s">
        <f>=HYPERLINK("https://leilaoonline.net/lote/detalhe/15621", " PEÇAS P/CENTRIFUGAS/MAQ COSTURA NOVAS")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=HYPERLINK("https://leilaoonline.net/lote/detalhe/15644", "164")</f>
      </c>
      <c r="B86" s="4" t="s">
        <f>=HYPERLINK("https://leilaoonline.net/lote/detalhe/15644", " ROLOS COLHEDORA CASE NOVAS")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=HYPERLINK("https://leilaoonline.net/lote/detalhe/15639", "167")</f>
      </c>
      <c r="B87" s="4" t="s">
        <f>=HYPERLINK("https://leilaoonline.net/lote/detalhe/15639", " MATERIAIS NOVOS PARA REDUTORES DIVERSOS")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=HYPERLINK("https://leilaoonline.net/lote/detalhe/15641", "168")</f>
      </c>
      <c r="B88" s="4" t="s">
        <f>=HYPERLINK("https://leilaoonline.net/lote/detalhe/15641", " MATERIAIS ELETRICOS DIVERSOS NOVOS")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=HYPERLINK("https://leilaoonline.net/lote/detalhe/15643", "169")</f>
      </c>
      <c r="B89" s="4" t="s">
        <f>=HYPERLINK("https://leilaoonline.net/lote/detalhe/15643", " MATERIAIS NOVOS DIVERSOS PARA BOMBAS")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14.000,00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=HYPERLINK("https://leilaoonline.net/lote/detalhe/15640", "170")</f>
      </c>
      <c r="B90" s="4" t="s">
        <f>=HYPERLINK("https://leilaoonline.net/lote/detalhe/15640", " MATERIAIS NOVOS MAUSA/CODISTIL/DEDINI/AKZ/TURBIMAQ")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=HYPERLINK("https://leilaoonline.net/lote/detalhe/15629", "171")</f>
      </c>
      <c r="B91" s="4" t="s">
        <f>=HYPERLINK("https://leilaoonline.net/lote/detalhe/15629", " MATERIAIS NOVOS CIVA/KSB/JUNTAS/MATISA/SEW/NETZSCH")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=HYPERLINK("https://leilaoonline.net/lote/detalhe/15634", "172")</f>
      </c>
      <c r="B92" s="4" t="s">
        <f>=HYPERLINK("https://leilaoonline.net/lote/detalhe/15634", " MATERIAIS NOVOS DIVERSOS PARA VALVULAS")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=HYPERLINK("https://leilaoonline.net/lote/detalhe/15631", "173")</f>
      </c>
      <c r="B93" s="4" t="s">
        <f>=HYPERLINK("https://leilaoonline.net/lote/detalhe/15631", " MATERIAIS DIVERSOS DEMUTH/ATLAS/CALDERARIA NOVOS")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2.000,00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=HYPERLINK("https://leilaoonline.net/lote/detalhe/15635", "182")</f>
      </c>
      <c r="B94" s="4" t="s">
        <f>=HYPERLINK("https://leilaoonline.net/lote/detalhe/15635", " MATERIAIS DIVERSOS DE LABORATORIO NO ESTADO (P")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2026-08-14T23:03:43.00Z</dcterms:created>
  <dc:creator>Tellks Tecnologia</dc:creator>
  <cp:revision>0</cp:revision>
</cp:coreProperties>
</file>