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MISCELÂNEA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25/10/2024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=HYPERLINK("https://leilaoonline.net/lote/detalhe/252042", "005")</f>
      </c>
      <c r="B11" s="4" t="s">
        <f>=HYPERLINK("https://leilaoonline.net/lote/detalhe/252042", " Bancada de teste Wabco")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=HYPERLINK("https://leilaoonline.net/lote/detalhe/252150", "009")</f>
      </c>
      <c r="B12" s="4" t="s">
        <f>=HYPERLINK("https://leilaoonline.net/lote/detalhe/252150", "02 UN. RESERVATORIOS AGRICOLA 200LTS.")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=HYPERLINK("https://leilaoonline.net/lote/detalhe/252046", "010")</f>
      </c>
      <c r="B13" s="4" t="s">
        <f>=HYPERLINK("https://leilaoonline.net/lote/detalhe/252046", " Lote com Placas de Computador, processadores, roteadores, gabinetes de TV, cooler, modem, fontes, leitores de CD/DVD/ e leitores de cartão. Veja relação de itens.")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=HYPERLINK("https://leilaoonline.net/lote/detalhe/252048", "011")</f>
      </c>
      <c r="B14" s="4" t="s">
        <f>=HYPERLINK("https://leilaoonline.net/lote/detalhe/252048", " Lote com TVs, Placas de TVs, autofalantes de TVs, Placas de wi-fi, PLACA DE CAPTURA PIXEVIEW, e Placas Diversas. Veja relação de itens.")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=HYPERLINK("https://leilaoonline.net/lote/detalhe/252039", "012")</f>
      </c>
      <c r="B15" s="4" t="s">
        <f>=HYPERLINK("https://leilaoonline.net/lote/detalhe/252039", "1 contêiner de 6 mts")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8.400,00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=HYPERLINK("https://leilaoonline.net/lote/detalhe/252053", "013")</f>
      </c>
      <c r="B16" s="4" t="s">
        <f>=HYPERLINK("https://leilaoonline.net/lote/detalhe/252053", " Acessórios Diversos - Pós hospitalares - Vide relação em anexo.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=HYPERLINK("https://leilaoonline.net/lote/detalhe/252149", "017")</f>
      </c>
      <c r="B17" s="4" t="s">
        <f>=HYPERLINK("https://leilaoonline.net/lote/detalhe/252149", " BARRIL DE CARVALHO DE 200 LITROS. CHEIOS DE CACHAÇA ENVELHECIDA A 4 ANOS")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=HYPERLINK("https://leilaoonline.net/lote/detalhe/252038", "019")</f>
      </c>
      <c r="B18" s="4" t="s">
        <f>=HYPERLINK("https://leilaoonline.net/lote/detalhe/252038", "Caixa de direção de paleteira. Sem teste")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=HYPERLINK("https://leilaoonline.net/lote/detalhe/252037", "020")</f>
      </c>
      <c r="B19" s="4" t="s">
        <f>=HYPERLINK("https://leilaoonline.net/lote/detalhe/252037", "Lote de manequins de fibra com avarias.")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=HYPERLINK("https://leilaoonline.net/lote/detalhe/252060", "023")</f>
      </c>
      <c r="B20" s="4" t="s">
        <f>=HYPERLINK("https://leilaoonline.net/lote/detalhe/252060", "APROX. 142 ITENS: IMPRESSORAS, MONITORES, SCANER. CONFIRA RELAÇÃO")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1.500,00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=HYPERLINK("https://leilaoonline.net/lote/detalhe/252066", "029")</f>
      </c>
      <c r="B21" s="4" t="s">
        <f>=HYPERLINK("https://leilaoonline.net/lote/detalhe/252066", " 01 UN. - MOTOR 10 HP 380/660")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1.900,00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=HYPERLINK("https://leilaoonline.net/lote/detalhe/252063", "032")</f>
      </c>
      <c r="B22" s="4" t="s">
        <f>=HYPERLINK("https://leilaoonline.net/lote/detalhe/252063", " 01 UN. - MOTOR 10 HP 380/660")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1.900,00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=HYPERLINK("https://leilaoonline.net/lote/detalhe/252061", "038")</f>
      </c>
      <c r="B23" s="4" t="s">
        <f>=HYPERLINK("https://leilaoonline.net/lote/detalhe/252061", " 02 FRITADEIRAS A GÁS")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2.100,00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=HYPERLINK("https://leilaoonline.net/lote/detalhe/252064", "040")</f>
      </c>
      <c r="B24" s="4" t="s">
        <f>=HYPERLINK("https://leilaoonline.net/lote/detalhe/252064", " 50 BONÉS SORTIDOS")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=HYPERLINK("https://leilaoonline.net/lote/detalhe/252067", "041")</f>
      </c>
      <c r="B25" s="4" t="s">
        <f>=HYPERLINK("https://leilaoonline.net/lote/detalhe/252067", " FORNO TURBO A GÁS")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1.500,00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=HYPERLINK("https://leilaoonline.net/lote/detalhe/252065", "043")</f>
      </c>
      <c r="B26" s="4" t="s">
        <f>=HYPERLINK("https://leilaoonline.net/lote/detalhe/252065", "120 COPOS (EMBALAGENS DE 8 UN DE LONG)")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120,00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=HYPERLINK("https://leilaoonline.net/lote/detalhe/252062", "044")</f>
      </c>
      <c r="B27" s="4" t="s">
        <f>=HYPERLINK("https://leilaoonline.net/lote/detalhe/252062", " 80 COPOS (EMBALAGENS DE 8 UN DE LONG)")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80,00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=HYPERLINK("https://leilaoonline.net/lote/detalhe/252155", "045")</f>
      </c>
      <c r="B28" s="4" t="s">
        <f>=HYPERLINK("https://leilaoonline.net/lote/detalhe/252155", "COMPRESSOR DE AR INSENTO DE OLEO")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320,00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=HYPERLINK("https://leilaoonline.net/lote/detalhe/252156", "046")</f>
      </c>
      <c r="B29" s="4" t="s">
        <f>=HYPERLINK("https://leilaoonline.net/lote/detalhe/252156", "APROX. 330 UNIDADES  RÉGUA ACRILICA 50CM")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900,00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=HYPERLINK("https://leilaoonline.net/lote/detalhe/252157", "047")</f>
      </c>
      <c r="B30" s="4" t="s">
        <f>=HYPERLINK("https://leilaoonline.net/lote/detalhe/252157", "APROX. 250 UNIDADES APOIO DE TECLADO E MOUSE  - Medidas : 66x33x3")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4.000,00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=HYPERLINK("https://leilaoonline.net/lote/detalhe/252097", "055")</f>
      </c>
      <c r="B31" s="4" t="s">
        <f>=HYPERLINK("https://leilaoonline.net/lote/detalhe/252097", "CARRETINHA ESPETEIRA A GÁS - SEM PLACA - COM NOTA FISCAL")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2.900,00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=HYPERLINK("https://leilaoonline.net/lote/detalhe/252100", "056")</f>
      </c>
      <c r="B32" s="4" t="s">
        <f>=HYPERLINK("https://leilaoonline.net/lote/detalhe/252100", " 1 CEDULEIRA / NOTEIRO (VENDING MACHINE) NO ESTADO")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=HYPERLINK("https://leilaoonline.net/lote/detalhe/252099", "059")</f>
      </c>
      <c r="B33" s="4" t="s">
        <f>=HYPERLINK("https://leilaoonline.net/lote/detalhe/252099", " CONJUNTO DE CHURRASCO ( 14 PÇS)   SUPORTE")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150,00</t>
        </is>
      </c>
      <c r="F33" s="4" t="inlineStr">
        <is>
          <t>20.00</t>
        </is>
      </c>
    </row>
    <row collapsed="false" customFormat="false" customHeight="false" hidden="false" ht="12.1" outlineLevel="0" r="34">
      <c r="A34" s="5" t="s">
        <f>=HYPERLINK("https://leilaoonline.net/lote/detalhe/252101", "061")</f>
      </c>
      <c r="B34" s="4" t="s">
        <f>=HYPERLINK("https://leilaoonline.net/lote/detalhe/252101", " 5 LAVADORAS - ACOMPANHA 5 MANGUEIRAS COM PISTOLA. SUCATA")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400,00</t>
        </is>
      </c>
      <c r="F34" s="4" t="inlineStr">
        <is>
          <t>30.00</t>
        </is>
      </c>
    </row>
    <row collapsed="false" customFormat="false" customHeight="false" hidden="false" ht="12.1" outlineLevel="0" r="35">
      <c r="A35" s="5" t="s">
        <f>=HYPERLINK("https://leilaoonline.net/lote/detalhe/252102", "062")</f>
      </c>
      <c r="B35" s="4" t="s">
        <f>=HYPERLINK("https://leilaoonline.net/lote/detalhe/252102", " 5 LAVADORAS - ACOMPANHA 5 MANGUEIRAS COM PISTOLA. SUCATA")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400,00</t>
        </is>
      </c>
      <c r="F35" s="4" t="inlineStr">
        <is>
          <t>30.00</t>
        </is>
      </c>
    </row>
    <row collapsed="false" customFormat="false" customHeight="false" hidden="false" ht="12.1" outlineLevel="0" r="36">
      <c r="A36" s="5" t="s">
        <f>=HYPERLINK("https://leilaoonline.net/lote/detalhe/252098", "063")</f>
      </c>
      <c r="B36" s="4" t="s">
        <f>=HYPERLINK("https://leilaoonline.net/lote/detalhe/252098", " 5 LAVADORAS - ACOMPANHA 5 MANGUEIRAS COM PISTOLA. SUCATA")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400,00</t>
        </is>
      </c>
      <c r="F36" s="4" t="inlineStr">
        <is>
          <t>30.00</t>
        </is>
      </c>
    </row>
    <row collapsed="false" customFormat="false" customHeight="false" hidden="false" ht="12.1" outlineLevel="0" r="37">
      <c r="A37" s="5" t="s">
        <f>=HYPERLINK("https://leilaoonline.net/lote/detalhe/252106", "065")</f>
      </c>
      <c r="B37" s="4" t="s">
        <f>=HYPERLINK("https://leilaoonline.net/lote/detalhe/252106", " Réchaud 3 cubas Eletrico 220v")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280,00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=HYPERLINK("https://leilaoonline.net/lote/detalhe/252118", "066")</f>
      </c>
      <c r="B38" s="4" t="s">
        <f>=HYPERLINK("https://leilaoonline.net/lote/detalhe/252118", " Bomba inox com motor trifásico")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3.500,00</t>
        </is>
      </c>
      <c r="F38" s="4" t="inlineStr">
        <is>
          <t>350.00</t>
        </is>
      </c>
    </row>
    <row collapsed="false" customFormat="false" customHeight="false" hidden="false" ht="12.1" outlineLevel="0" r="39">
      <c r="A39" s="5" t="s">
        <f>=HYPERLINK("https://leilaoonline.net/lote/detalhe/252108", "067")</f>
      </c>
      <c r="B39" s="4" t="s">
        <f>=HYPERLINK("https://leilaoonline.net/lote/detalhe/252108", " Máquina de café /capuccino 110 v")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220,00</t>
        </is>
      </c>
      <c r="F39" s="4" t="inlineStr">
        <is>
          <t>75.00</t>
        </is>
      </c>
    </row>
    <row collapsed="false" customFormat="false" customHeight="false" hidden="false" ht="12.1" outlineLevel="0" r="40">
      <c r="A40" s="5" t="s">
        <f>=HYPERLINK("https://leilaoonline.net/lote/detalhe/252103", "068")</f>
      </c>
      <c r="B40" s="4" t="s">
        <f>=HYPERLINK("https://leilaoonline.net/lote/detalhe/252103", " 30 lâmpadas para abajur 110 e 220V")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120,00</t>
        </is>
      </c>
      <c r="F40" s="4" t="inlineStr">
        <is>
          <t>30.00</t>
        </is>
      </c>
    </row>
    <row collapsed="false" customFormat="false" customHeight="false" hidden="false" ht="12.1" outlineLevel="0" r="41">
      <c r="A41" s="5" t="s">
        <f>=HYPERLINK("https://leilaoonline.net/lote/detalhe/252094", "070")</f>
      </c>
      <c r="B41" s="4" t="s">
        <f>=HYPERLINK("https://leilaoonline.net/lote/detalhe/252094", "Transmissor de pressão Endress Hauser PMD75-5VV28/0")</f>
      </c>
      <c r="C41" s="4" t="inlineStr">
        <is>
          <t>Lote retirado</t>
        </is>
      </c>
      <c r="D41" s="4" t="inlineStr">
        <is>
          <t>0</t>
        </is>
      </c>
      <c r="E41" s="5" t="inlineStr">
        <is>
          <t>300,00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=HYPERLINK("https://leilaoonline.net/lote/detalhe/252095", "071")</f>
      </c>
      <c r="B42" s="4" t="s">
        <f>=HYPERLINK("https://leilaoonline.net/lote/detalhe/252095", "Medidor de vazão e interruptor. Mod. DS01")</f>
      </c>
      <c r="C42" s="4" t="inlineStr">
        <is>
          <t>Lote retirado</t>
        </is>
      </c>
      <c r="D42" s="4" t="inlineStr">
        <is>
          <t>0</t>
        </is>
      </c>
      <c r="E42" s="5" t="inlineStr">
        <is>
          <t>80,00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=HYPERLINK("https://leilaoonline.net/lote/detalhe/252096", "072")</f>
      </c>
      <c r="B43" s="4" t="s">
        <f>=HYPERLINK("https://leilaoonline.net/lote/detalhe/252096", "Transmissor de pressão Manométrica Marca SIEMENS. Mod: D-76181")</f>
      </c>
      <c r="C43" s="4" t="inlineStr">
        <is>
          <t>Lote retirado</t>
        </is>
      </c>
      <c r="D43" s="4" t="inlineStr">
        <is>
          <t>0</t>
        </is>
      </c>
      <c r="E43" s="5" t="inlineStr">
        <is>
          <t>100,00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=HYPERLINK("https://leilaoonline.net/lote/detalhe/252059", "073")</f>
      </c>
      <c r="B44" s="4" t="s">
        <f>=HYPERLINK("https://leilaoonline.net/lote/detalhe/252059", " BUFFET REFRIGERADO EM INOX C/ 3 GNS")</f>
      </c>
      <c r="C44" s="4" t="inlineStr">
        <is>
          <t>Lote retirado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=HYPERLINK("https://leilaoonline.net/lote/detalhe/252058", "074")</f>
      </c>
      <c r="B45" s="4" t="s">
        <f>=HYPERLINK("https://leilaoonline.net/lote/detalhe/252058", " TONERS DIVERSOS")</f>
      </c>
      <c r="C45" s="4" t="inlineStr">
        <is>
          <t>Lote retirado</t>
        </is>
      </c>
      <c r="D45" s="4" t="inlineStr">
        <is>
          <t>0</t>
        </is>
      </c>
      <c r="E45" s="5" t="inlineStr">
        <is>
          <t>100,00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=HYPERLINK("https://leilaoonline.net/lote/detalhe/252057", "075")</f>
      </c>
      <c r="B46" s="4" t="s">
        <f>=HYPERLINK("https://leilaoonline.net/lote/detalhe/252057", " ESCRIVANINHAS DIVERSAS DESMONTADAS")</f>
      </c>
      <c r="C46" s="4" t="inlineStr">
        <is>
          <t>Lote retirado</t>
        </is>
      </c>
      <c r="D46" s="4" t="inlineStr">
        <is>
          <t>0</t>
        </is>
      </c>
      <c r="E46" s="5" t="inlineStr">
        <is>
          <t>700,00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=HYPERLINK("https://leilaoonline.net/lote/detalhe/252117", "080")</f>
      </c>
      <c r="B47" s="4" t="s">
        <f>=HYPERLINK("https://leilaoonline.net/lote/detalhe/252117", " Prateleiras de aço")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380,00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=HYPERLINK("https://leilaoonline.net/lote/detalhe/252104", "087")</f>
      </c>
      <c r="B48" s="4" t="s">
        <f>=HYPERLINK("https://leilaoonline.net/lote/detalhe/252104", " Injetora de poliuretano precisa de reparos")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6.000,00</t>
        </is>
      </c>
      <c r="F48" s="4" t="inlineStr">
        <is>
          <t>450.00</t>
        </is>
      </c>
    </row>
    <row collapsed="false" customFormat="false" customHeight="false" hidden="false" ht="12.1" outlineLevel="0" r="49">
      <c r="A49" s="5" t="s">
        <f>=HYPERLINK("https://leilaoonline.net/lote/detalhe/252114", "088")</f>
      </c>
      <c r="B49" s="4" t="s">
        <f>=HYPERLINK("https://leilaoonline.net/lote/detalhe/252114", " Abajur retratil   10 nichos")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350,00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=HYPERLINK("https://leilaoonline.net/lote/detalhe/252113", "089")</f>
      </c>
      <c r="B50" s="4" t="s">
        <f>=HYPERLINK("https://leilaoonline.net/lote/detalhe/252113", " Dois projetores antigos")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=HYPERLINK("https://leilaoonline.net/lote/detalhe/252115", "090")</f>
      </c>
      <c r="B51" s="4" t="s">
        <f>=HYPERLINK("https://leilaoonline.net/lote/detalhe/252115", " Caixa registradora ano 70")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600,00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=HYPERLINK("https://leilaoonline.net/lote/detalhe/252112", "091")</f>
      </c>
      <c r="B52" s="4" t="s">
        <f>=HYPERLINK("https://leilaoonline.net/lote/detalhe/252112", " Suqueira antiga 110v")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=HYPERLINK("https://leilaoonline.net/lote/detalhe/252109", "092")</f>
      </c>
      <c r="B53" s="4" t="s">
        <f>=HYPERLINK("https://leilaoonline.net/lote/detalhe/252109", " Máquina de sorvete e milk shake 220 v - sem teste no estado")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6.000,00</t>
        </is>
      </c>
      <c r="F53" s="4" t="inlineStr">
        <is>
          <t>450.00</t>
        </is>
      </c>
    </row>
    <row collapsed="false" customFormat="false" customHeight="false" hidden="false" ht="12.1" outlineLevel="0" r="54">
      <c r="A54" s="5" t="s">
        <f>=HYPERLINK("https://leilaoonline.net/lote/detalhe/252111", "093")</f>
      </c>
      <c r="B54" s="4" t="s">
        <f>=HYPERLINK("https://leilaoonline.net/lote/detalhe/252111", " Máquina de café /capuccino 110 v")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220,00</t>
        </is>
      </c>
      <c r="F54" s="4" t="inlineStr">
        <is>
          <t>75.00</t>
        </is>
      </c>
    </row>
    <row collapsed="false" customFormat="false" customHeight="false" hidden="false" ht="12.1" outlineLevel="0" r="55">
      <c r="A55" s="5" t="s">
        <f>=HYPERLINK("https://leilaoonline.net/lote/detalhe/252116", "094")</f>
      </c>
      <c r="B55" s="4" t="s">
        <f>=HYPERLINK("https://leilaoonline.net/lote/detalhe/252116", " 30 lâmpadas para abajur 110 e 220V")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120,00</t>
        </is>
      </c>
      <c r="F55" s="4" t="inlineStr">
        <is>
          <t>30.00</t>
        </is>
      </c>
    </row>
    <row collapsed="false" customFormat="false" customHeight="false" hidden="false" ht="12.1" outlineLevel="0" r="56">
      <c r="A56" s="5" t="s">
        <f>=HYPERLINK("https://leilaoonline.net/lote/detalhe/252107", "095")</f>
      </c>
      <c r="B56" s="4" t="s">
        <f>=HYPERLINK("https://leilaoonline.net/lote/detalhe/252107", " Sucata de carburadores aprox.50 peças")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380,00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=HYPERLINK("https://leilaoonline.net/lote/detalhe/252110", "096")</f>
      </c>
      <c r="B57" s="4" t="s">
        <f>=HYPERLINK("https://leilaoonline.net/lote/detalhe/252110", " Marcador Eletrico 220 v")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=HYPERLINK("https://leilaoonline.net/lote/detalhe/252105", "097")</f>
      </c>
      <c r="B58" s="4" t="s">
        <f>=HYPERLINK("https://leilaoonline.net/lote/detalhe/252105", " 6 unid.Base de tv")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150,00</t>
        </is>
      </c>
      <c r="F58" s="4" t="inlineStr">
        <is>
          <t>30.00</t>
        </is>
      </c>
    </row>
    <row collapsed="false" customFormat="false" customHeight="false" hidden="false" ht="12.1" outlineLevel="0" r="59">
      <c r="A59" s="5" t="s">
        <f>=HYPERLINK("https://leilaoonline.net/lote/detalhe/252151", "098")</f>
      </c>
      <c r="B59" s="4" t="s">
        <f>=HYPERLINK("https://leilaoonline.net/lote/detalhe/252151", "Conjunto de 4 bancos +Mesa refrigerada  220 v com balde  funcionando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2.500,00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=HYPERLINK("https://leilaoonline.net/lote/detalhe/252119", "114")</f>
      </c>
      <c r="B60" s="4" t="s">
        <f>=HYPERLINK("https://leilaoonline.net/lote/detalhe/252119", " Aprox.50 garrafas de vidro escuro")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=HYPERLINK("https://leilaoonline.net/lote/detalhe/252120", "115")</f>
      </c>
      <c r="B61" s="4" t="s">
        <f>=HYPERLINK("https://leilaoonline.net/lote/detalhe/252120", " Sucata de fatiador de frios")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=HYPERLINK("https://leilaoonline.net/lote/detalhe/252122", "116")</f>
      </c>
      <c r="B62" s="4" t="s">
        <f>=HYPERLINK("https://leilaoonline.net/lote/detalhe/252122", " 2 Mini tvs")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=HYPERLINK("https://leilaoonline.net/lote/detalhe/252125", "117")</f>
      </c>
      <c r="B63" s="4" t="s">
        <f>=HYPERLINK("https://leilaoonline.net/lote/detalhe/252125", " Máquinas de datilografia")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=HYPERLINK("https://leilaoonline.net/lote/detalhe/252124", "118")</f>
      </c>
      <c r="B64" s="4" t="s">
        <f>=HYPERLINK("https://leilaoonline.net/lote/detalhe/252124", " Bomba d’água")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=HYPERLINK("https://leilaoonline.net/lote/detalhe/252121", "120")</f>
      </c>
      <c r="B65" s="4" t="s">
        <f>=HYPERLINK("https://leilaoonline.net/lote/detalhe/252121", " Sucata de compressor 5 unidades")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=HYPERLINK("https://leilaoonline.net/lote/detalhe/252123", "121")</f>
      </c>
      <c r="B66" s="4" t="s">
        <f>=HYPERLINK("https://leilaoonline.net/lote/detalhe/252123", " Aprox.40 unidades de óculos 3 d Philco -sucata")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=HYPERLINK("https://leilaoonline.net/lote/detalhe/252128", "122")</f>
      </c>
      <c r="B67" s="4" t="s">
        <f>=HYPERLINK("https://leilaoonline.net/lote/detalhe/252128", " Junker -15.5 litros no estado")</f>
      </c>
      <c r="C67" s="4" t="inlineStr">
        <is>
          <t>Vendido</t>
        </is>
      </c>
      <c r="D67" s="4" t="inlineStr">
        <is>
          <t>1</t>
        </is>
      </c>
      <c r="E67" s="5" t="inlineStr">
        <is>
          <t>700,00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=HYPERLINK("https://leilaoonline.net/lote/detalhe/252126", "123")</f>
      </c>
      <c r="B68" s="4" t="s">
        <f>=HYPERLINK("https://leilaoonline.net/lote/detalhe/252126", " 10 mecanismo universal de caixa descarga acoplada")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=HYPERLINK("https://leilaoonline.net/lote/detalhe/252127", "124")</f>
      </c>
      <c r="B69" s="4" t="s">
        <f>=HYPERLINK("https://leilaoonline.net/lote/detalhe/252127", " 10 mecanismo universal de caixa descarga acoplada")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=HYPERLINK("https://leilaoonline.net/lote/detalhe/252130", "125")</f>
      </c>
      <c r="B70" s="4" t="s">
        <f>=HYPERLINK("https://leilaoonline.net/lote/detalhe/252130", " 4 bicicletas sucata")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=HYPERLINK("https://leilaoonline.net/lote/detalhe/252129", "126")</f>
      </c>
      <c r="B71" s="4" t="s">
        <f>=HYPERLINK("https://leilaoonline.net/lote/detalhe/252129", " Sucata compressor")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=HYPERLINK("https://leilaoonline.net/lote/detalhe/252131", "127")</f>
      </c>
      <c r="B72" s="4" t="s">
        <f>=HYPERLINK("https://leilaoonline.net/lote/detalhe/252131", "Sucata de 2 gerador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450,00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=HYPERLINK("https://leilaoonline.net/lote/detalhe/252044", "131")</f>
      </c>
      <c r="B73" s="4" t="s">
        <f>=HYPERLINK("https://leilaoonline.net/lote/detalhe/252044", " Maquina de rebitar freio")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6.200,00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=HYPERLINK("https://leilaoonline.net/lote/detalhe/252043", "132")</f>
      </c>
      <c r="B74" s="4" t="s">
        <f>=HYPERLINK("https://leilaoonline.net/lote/detalhe/252043", " Maquina de rebitar freio")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6.200,00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=HYPERLINK("https://leilaoonline.net/lote/detalhe/252045", "133")</f>
      </c>
      <c r="B75" s="4" t="s">
        <f>=HYPERLINK("https://leilaoonline.net/lote/detalhe/252045", "01 bicicleta cargueira")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=HYPERLINK("https://leilaoonline.net/lote/detalhe/252040", "138")</f>
      </c>
      <c r="B76" s="4" t="s">
        <f>=HYPERLINK("https://leilaoonline.net/lote/detalhe/252040", " 9 conjuntos de filtro combustível  Agco - Valtra")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3.000,00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=HYPERLINK("https://leilaoonline.net/lote/detalhe/252041", "139")</f>
      </c>
      <c r="B77" s="4" t="s">
        <f>=HYPERLINK("https://leilaoonline.net/lote/detalhe/252041", " 7 filtros Tecfil  PSL523")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3.000,00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=HYPERLINK("https://leilaoonline.net/lote/detalhe/252175", "345")</f>
      </c>
      <c r="B78" s="4" t="s">
        <f>=HYPERLINK("https://leilaoonline.net/lote/detalhe/252175", "02 UN. ESTAÇÃO DE TRABALHO 8 LUGARES")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2.500,00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=HYPERLINK("https://leilaoonline.net/lote/detalhe/252162", "346")</f>
      </c>
      <c r="B79" s="4" t="s">
        <f>=HYPERLINK("https://leilaoonline.net/lote/detalhe/252162", " APROX. 400.000 UN. ARRUELA PRESSAO SERR GEO M6 10,8MMX0,9MM (COD. 1100012)")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14.000,00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=HYPERLINK("https://leilaoonline.net/lote/detalhe/252171", "347")</f>
      </c>
      <c r="B80" s="4" t="s">
        <f>=HYPERLINK("https://leilaoonline.net/lote/detalhe/252171", " APROX. 22.000 UN. PORCA SXT GEO M5 8,0MM (COD. 1100034)")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245,00</t>
        </is>
      </c>
      <c r="F80" s="4" t="inlineStr">
        <is>
          <t>10.00</t>
        </is>
      </c>
    </row>
    <row collapsed="false" customFormat="false" customHeight="false" hidden="false" ht="12.1" outlineLevel="0" r="81">
      <c r="A81" s="5" t="s">
        <f>=HYPERLINK("https://leilaoonline.net/lote/detalhe/252167", "348")</f>
      </c>
      <c r="B81" s="4" t="s">
        <f>=HYPERLINK("https://leilaoonline.net/lote/detalhe/252167", " APROX. 48.000 UN. PARAFUSO AA PAN PHI ZB 4,2MMX32,0MM ( COD. 1100047)")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1.480,00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=HYPERLINK("https://leilaoonline.net/lote/detalhe/252174", "349")</f>
      </c>
      <c r="B82" s="4" t="s">
        <f>=HYPERLINK("https://leilaoonline.net/lote/detalhe/252174", " APROX. 11.500 UN. PARAFUSO LENT PHI NQ M3 10,0MM ( COD. 1100054)")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1.700,00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=HYPERLINK("https://leilaoonline.net/lote/detalhe/252177", "350")</f>
      </c>
      <c r="B83" s="4" t="s">
        <f>=HYPERLINK("https://leilaoonline.net/lote/detalhe/252177", " APROX. 5.900 UN. PARAFUSO FRC GEO 1/4"X3/4"(COD.1100058)")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500,00</t>
        </is>
      </c>
      <c r="F83" s="4" t="inlineStr">
        <is>
          <t>10.00</t>
        </is>
      </c>
    </row>
    <row collapsed="false" customFormat="false" customHeight="false" hidden="false" ht="12.1" outlineLevel="0" r="84">
      <c r="A84" s="5" t="s">
        <f>=HYPERLINK("https://leilaoonline.net/lote/detalhe/252169", "351")</f>
      </c>
      <c r="B84" s="4" t="s">
        <f>=HYPERLINK("https://leilaoonline.net/lote/detalhe/252169", " APROX. 5.000 UN. PARAFUSO FRC GEO 1/4"X1" (COD. 1100059)")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350,00</t>
        </is>
      </c>
      <c r="F84" s="4" t="inlineStr">
        <is>
          <t>10.00</t>
        </is>
      </c>
    </row>
    <row collapsed="false" customFormat="false" customHeight="false" hidden="false" ht="12.1" outlineLevel="0" r="85">
      <c r="A85" s="5" t="s">
        <f>=HYPERLINK("https://leilaoonline.net/lote/detalhe/252164", "352")</f>
      </c>
      <c r="B85" s="4" t="s">
        <f>=HYPERLINK("https://leilaoonline.net/lote/detalhe/252164", " APROX. 20.500 UN.. PARAFUSO CH PHI BCR M4 35,0MM (COD. 1100076)")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530,00</t>
        </is>
      </c>
      <c r="F85" s="4" t="inlineStr">
        <is>
          <t>10.00</t>
        </is>
      </c>
    </row>
    <row collapsed="false" customFormat="false" customHeight="false" hidden="false" ht="12.1" outlineLevel="0" r="86">
      <c r="A86" s="5" t="s">
        <f>=HYPERLINK("https://leilaoonline.net/lote/detalhe/252158", "353")</f>
      </c>
      <c r="B86" s="4" t="s">
        <f>=HYPERLINK("https://leilaoonline.net/lote/detalhe/252158", " APROX. 41.300 UN PARAFUSO FLAN P/PLASTICO PHI ZB 3,0MMX12,0MM ( COD. 1100096)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650,00</t>
        </is>
      </c>
      <c r="F86" s="4" t="inlineStr">
        <is>
          <t>10.00</t>
        </is>
      </c>
    </row>
    <row collapsed="false" customFormat="false" customHeight="false" hidden="false" ht="12.1" outlineLevel="0" r="87">
      <c r="A87" s="5" t="s">
        <f>=HYPERLINK("https://leilaoonline.net/lote/detalhe/252172", "354")</f>
      </c>
      <c r="B87" s="4" t="s">
        <f>=HYPERLINK("https://leilaoonline.net/lote/detalhe/252172", " APROX. 137.500 UN PARAFUSO PAN P/PLASTICO PHI ZB 3,0MMX20,0MM (COD. 1100098) 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1.850,00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=HYPERLINK("https://leilaoonline.net/lote/detalhe/252160", "355")</f>
      </c>
      <c r="B88" s="4" t="s">
        <f>=HYPERLINK("https://leilaoonline.net/lote/detalhe/252160", " APROX. 79.000 UN. PARAFUSO PAN P/PLASTICO PHI ZB 3,0MMX30,0MM (COD. 1100099)")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1.320,00</t>
        </is>
      </c>
      <c r="F88" s="4" t="inlineStr">
        <is>
          <t>10.00</t>
        </is>
      </c>
    </row>
    <row collapsed="false" customFormat="false" customHeight="false" hidden="false" ht="12.1" outlineLevel="0" r="89">
      <c r="A89" s="5" t="s">
        <f>=HYPERLINK("https://leilaoonline.net/lote/detalhe/252178", "356")</f>
      </c>
      <c r="B89" s="4" t="s">
        <f>=HYPERLINK("https://leilaoonline.net/lote/detalhe/252178", " APROX. 58.000 UN. REBITE DE REPUXO ALUMINIO 2,4 X 10 MM - REF / R210 (COD. 1100113)")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830,00</t>
        </is>
      </c>
      <c r="F89" s="4" t="inlineStr">
        <is>
          <t>10.00</t>
        </is>
      </c>
    </row>
    <row collapsed="false" customFormat="false" customHeight="false" hidden="false" ht="12.1" outlineLevel="0" r="90">
      <c r="A90" s="5" t="s">
        <f>=HYPERLINK("https://leilaoonline.net/lote/detalhe/252159", "357")</f>
      </c>
      <c r="B90" s="4" t="s">
        <f>=HYPERLINK("https://leilaoonline.net/lote/detalhe/252159", " APROX. 19.600 UN. REBITE POP NUT H. M4-FECH. 2MM-ROSC CEGA (COD. 1100116)")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1.630,00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=HYPERLINK("https://leilaoonline.net/lote/detalhe/252186", "358")</f>
      </c>
      <c r="B91" s="4" t="s">
        <f>=HYPERLINK("https://leilaoonline.net/lote/detalhe/252186", " APROX. 56.000,00 UN. REBITE RIVKLE PLUS M6 PO300ZA (COD. 1100118)")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4.200,00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=HYPERLINK("https://leilaoonline.net/lote/detalhe/252176", "359")</f>
      </c>
      <c r="B92" s="4" t="s">
        <f>=HYPERLINK("https://leilaoonline.net/lote/detalhe/252176", " APROX. 3.450 UN. PARAFUSO OLHAL GEO M12 250,0MM ( COD. 1100120)")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24.000,00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=HYPERLINK("https://leilaoonline.net/lote/detalhe/252163", "360")</f>
      </c>
      <c r="B93" s="4" t="s">
        <f>=HYPERLINK("https://leilaoonline.net/lote/detalhe/252163", " APROX. 1.380 UN. PARAFUSO SXT PHI GEO 1/4"X2.1/4" ( COD. 1100125)")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200,00</t>
        </is>
      </c>
      <c r="F93" s="4" t="inlineStr">
        <is>
          <t>10.00</t>
        </is>
      </c>
    </row>
    <row collapsed="false" customFormat="false" customHeight="false" hidden="false" ht="12.1" outlineLevel="0" r="94">
      <c r="A94" s="5" t="s">
        <f>=HYPERLINK("https://leilaoonline.net/lote/detalhe/252165", "361")</f>
      </c>
      <c r="B94" s="4" t="s">
        <f>=HYPERLINK("https://leilaoonline.net/lote/detalhe/252165", " APROX. 3.400 UN. PARAFUSO SXT GEO M8 25,0MM 13,0MM (COD. 1100130)")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800,00</t>
        </is>
      </c>
      <c r="F94" s="4" t="inlineStr">
        <is>
          <t>10.00</t>
        </is>
      </c>
    </row>
    <row collapsed="false" customFormat="false" customHeight="false" hidden="false" ht="12.1" outlineLevel="0" r="95">
      <c r="A95" s="5" t="s">
        <f>=HYPERLINK("https://leilaoonline.net/lote/detalhe/252168", "362")</f>
      </c>
      <c r="B95" s="4" t="s">
        <f>=HYPERLINK("https://leilaoonline.net/lote/detalhe/252168", " APROX. 2.500 UN. PARAFUSO SXT GEO M8 35,0MM 10,0MM (COD. 1100131)")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370,00</t>
        </is>
      </c>
      <c r="F95" s="4" t="inlineStr">
        <is>
          <t>10.00</t>
        </is>
      </c>
    </row>
    <row collapsed="false" customFormat="false" customHeight="false" hidden="false" ht="12.1" outlineLevel="0" r="96">
      <c r="A96" s="5" t="s">
        <f>=HYPERLINK("https://leilaoonline.net/lote/detalhe/252182", "363")</f>
      </c>
      <c r="B96" s="4" t="s">
        <f>=HYPERLINK("https://leilaoonline.net/lote/detalhe/252182", " APROX. 10.000 UN ARRUELA PRESSAO NORM GEO M8 2,1MMX14,5MM (COD. 1100134)")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360,00</t>
        </is>
      </c>
      <c r="F96" s="4" t="inlineStr">
        <is>
          <t>10.00</t>
        </is>
      </c>
    </row>
    <row collapsed="false" customFormat="false" customHeight="false" hidden="false" ht="12.1" outlineLevel="0" r="97">
      <c r="A97" s="5" t="s">
        <f>=HYPERLINK("https://leilaoonline.net/lote/detalhe/252180", "364")</f>
      </c>
      <c r="B97" s="4" t="s">
        <f>=HYPERLINK("https://leilaoonline.net/lote/detalhe/252180", " APROX. 8.000 UN. PORCA SXT GEO M8 6,3MM 13,0MM (COD. 1100135)")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550,00</t>
        </is>
      </c>
      <c r="F97" s="4" t="inlineStr">
        <is>
          <t>10.00</t>
        </is>
      </c>
    </row>
    <row collapsed="false" customFormat="false" customHeight="false" hidden="false" ht="12.1" outlineLevel="0" r="98">
      <c r="A98" s="5" t="s">
        <f>=HYPERLINK("https://leilaoonline.net/lote/detalhe/252173", "365")</f>
      </c>
      <c r="B98" s="4" t="s">
        <f>=HYPERLINK("https://leilaoonline.net/lote/detalhe/252173", " APROX. 6.650 UN. GRAMPO U ZB 98,0MMX85,0MMX70,0MMX58,0MM M8 P/MASTRO 2POL ( COD. 1100136)")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5.700,00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=HYPERLINK("https://leilaoonline.net/lote/detalhe/252166", "366")</f>
      </c>
      <c r="B99" s="4" t="s">
        <f>=HYPERLINK("https://leilaoonline.net/lote/detalhe/252166", " APROX. 23.000 UN. ARRUELA PRESSAO LISA ZB 5/16" 8,6MMX20,1MM ( COD. 1100139)")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640,00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=HYPERLINK("https://leilaoonline.net/lote/detalhe/252179", "367")</f>
      </c>
      <c r="B100" s="4" t="s">
        <f>=HYPERLINK("https://leilaoonline.net/lote/detalhe/252179", " APROX. 36.000 UN. ARRUELA DENTADA EXT GEO M8 17,0MM (COD. 1100145) 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1.900,00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=HYPERLINK("https://leilaoonline.net/lote/detalhe/252170", "368")</f>
      </c>
      <c r="B101" s="4" t="s">
        <f>=HYPERLINK("https://leilaoonline.net/lote/detalhe/252170", " APROX. 2.000 UN. PARAFUSO SXT PHI GEO 1/4"X5.1/2" (COD. 1100146)")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1.200,00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=HYPERLINK("https://leilaoonline.net/lote/detalhe/252183", "369")</f>
      </c>
      <c r="B102" s="4" t="s">
        <f>=HYPERLINK("https://leilaoonline.net/lote/detalhe/252183", " APROX. 2.500 UN. PARAFUSO SXT PHI GEO M6 16,0MM (COD. 1100147)")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150,00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=HYPERLINK("https://leilaoonline.net/lote/detalhe/252188", "370")</f>
      </c>
      <c r="B103" s="4" t="s">
        <f>=HYPERLINK("https://leilaoonline.net/lote/detalhe/252188", " APROX. 1350 UN. PORCA SXT AUT GEO M12 22,0MM (COD. 1100149) 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3.670,00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=HYPERLINK("https://leilaoonline.net/lote/detalhe/252191", "371")</f>
      </c>
      <c r="B104" s="4" t="s">
        <f>=HYPERLINK("https://leilaoonline.net/lote/detalhe/252191", " APROX. 5.000 UN. PARAFUSO ABAULADO FC ZB M3 30,0MM (COD. 1100159)")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100,00</t>
        </is>
      </c>
      <c r="F104" s="4" t="inlineStr">
        <is>
          <t>10.00</t>
        </is>
      </c>
    </row>
    <row collapsed="false" customFormat="false" customHeight="false" hidden="false" ht="12.1" outlineLevel="0" r="105">
      <c r="A105" s="5" t="s">
        <f>=HYPERLINK("https://leilaoonline.net/lote/detalhe/252181", "372")</f>
      </c>
      <c r="B105" s="4" t="s">
        <f>=HYPERLINK("https://leilaoonline.net/lote/detalhe/252181", " APROX. 33.000 UN PARAFUSO PAN PHI P/PLAST ZB 2,2MMX5,0MM (COD. 1100169)")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700,00</t>
        </is>
      </c>
      <c r="F105" s="4" t="inlineStr">
        <is>
          <t>10.00</t>
        </is>
      </c>
    </row>
    <row collapsed="false" customFormat="false" customHeight="false" hidden="false" ht="12.1" outlineLevel="0" r="106">
      <c r="A106" s="5" t="s">
        <f>=HYPERLINK("https://leilaoonline.net/lote/detalhe/252190", "373")</f>
      </c>
      <c r="B106" s="4" t="s">
        <f>=HYPERLINK("https://leilaoonline.net/lote/detalhe/252190", " APROX 10.000 UN. PARAFUSO FLAN PHI P/PLAST ZB 2,5MMX12,0MM ( COD. 1100170)")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250,00</t>
        </is>
      </c>
      <c r="F106" s="4" t="inlineStr">
        <is>
          <t>10.00</t>
        </is>
      </c>
    </row>
    <row collapsed="false" customFormat="false" customHeight="false" hidden="false" ht="12.1" outlineLevel="0" r="107">
      <c r="A107" s="5" t="s">
        <f>=HYPERLINK("https://leilaoonline.net/lote/detalhe/252161", "374")</f>
      </c>
      <c r="B107" s="4" t="s">
        <f>=HYPERLINK("https://leilaoonline.net/lote/detalhe/252161", " APROX. 12.000 UN PARAFUSO PAN PHI NQ M3 8,0MM ( COD. 1100174) e APROX. 7.000 UN PARAFUSO PAN PHI BCR M2 0,4MMX6,0MM (COD. 1100176)")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250,00</t>
        </is>
      </c>
      <c r="F107" s="4" t="inlineStr">
        <is>
          <t>10.00</t>
        </is>
      </c>
    </row>
    <row collapsed="false" customFormat="false" customHeight="false" hidden="false" ht="12.1" outlineLevel="0" r="108">
      <c r="A108" s="5" t="s">
        <f>=HYPERLINK("https://leilaoonline.net/lote/detalhe/252185", "375")</f>
      </c>
      <c r="B108" s="4" t="s">
        <f>=HYPERLINK("https://leilaoonline.net/lote/detalhe/252185", " APROX. 30.000 UN. PARAFUSO PAN PHI BCR M2 0,4MMX6,0MM ( COD. 1100178)")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850,00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=HYPERLINK("https://leilaoonline.net/lote/detalhe/252194", "376")</f>
      </c>
      <c r="B109" s="4" t="s">
        <f>=HYPERLINK("https://leilaoonline.net/lote/detalhe/252194", " APROX. 13.500 UN. PARAFUSO PAN PHI BCR M2 0,4MMX7,0MM ( COD. 1100179) e APROX. 2.500 UN. PARAFUSO SXT NQ M5 0,8MMX20,0MM ( COD. 1100183)")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370,00</t>
        </is>
      </c>
      <c r="F109" s="4" t="inlineStr">
        <is>
          <t>10.00</t>
        </is>
      </c>
    </row>
    <row collapsed="false" customFormat="false" customHeight="false" hidden="false" ht="12.1" outlineLevel="0" r="110">
      <c r="A110" s="5" t="s">
        <f>=HYPERLINK("https://leilaoonline.net/lote/detalhe/252187", "377")</f>
      </c>
      <c r="B110" s="4" t="s">
        <f>=HYPERLINK("https://leilaoonline.net/lote/detalhe/252187", " APROX. 6.500 UN. PORCA SXT-B ZB M5 0,8MMX8,0MM ( COD. 1100184)")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700,00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=HYPERLINK("https://leilaoonline.net/lote/detalhe/252184", "378")</f>
      </c>
      <c r="B111" s="4" t="s">
        <f>=HYPERLINK("https://leilaoonline.net/lote/detalhe/252184", " APROX. 9.000 UN. PARAFUSO CH PHI CR M4 12,0MM (COD. 1100186)")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300,00</t>
        </is>
      </c>
      <c r="F111" s="4" t="inlineStr">
        <is>
          <t>10.00</t>
        </is>
      </c>
    </row>
    <row collapsed="false" customFormat="false" customHeight="false" hidden="false" ht="12.1" outlineLevel="0" r="112">
      <c r="A112" s="5" t="s">
        <f>=HYPERLINK("https://leilaoonline.net/lote/detalhe/252189", "379")</f>
      </c>
      <c r="B112" s="4" t="s">
        <f>=HYPERLINK("https://leilaoonline.net/lote/detalhe/252189", " APROX. 3.300 UN. GRAMPO U ZB 60,0MMX43,0MMX34,0MMX36,0MM M5 ( COD. 1100187) e APROX. 10.000 UN. PARAFUSO CIL FS BCR M3 16,0MM ( COD. 1100196)")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560,00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=HYPERLINK("https://leilaoonline.net/lote/detalhe/252193", "380")</f>
      </c>
      <c r="B113" s="4" t="s">
        <f>=HYPERLINK("https://leilaoonline.net/lote/detalhe/252193", " APROX. 5.900 UN. PORCA SXT ZB M5 ( COD. 1100197) e PARAFUSO AA CH PHI ZB 2,9MMX6,5MM ( COD. 1100223)")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300,00</t>
        </is>
      </c>
      <c r="F113" s="4" t="inlineStr">
        <is>
          <t>10.00</t>
        </is>
      </c>
    </row>
    <row collapsed="false" customFormat="false" customHeight="false" hidden="false" ht="12.1" outlineLevel="0" r="114">
      <c r="A114" s="5" t="s">
        <f>=HYPERLINK("https://leilaoonline.net/lote/detalhe/252192", "381")</f>
      </c>
      <c r="B114" s="4" t="s">
        <f>=HYPERLINK("https://leilaoonline.net/lote/detalhe/252192", " APROX. 116.000 PARABOLT")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4.800,00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=HYPERLINK("https://leilaoonline.net/lote/detalhe/252711", "382")</f>
      </c>
      <c r="B115" s="4" t="s">
        <f>=HYPERLINK("https://leilaoonline.net/lote/detalhe/252711", "APROX. 50 METROS - CABO COAXIAL DLCR 12 SF")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900,00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=HYPERLINK("https://leilaoonline.net/lote/detalhe/252049", "3003")</f>
      </c>
      <c r="B116" s="4" t="s">
        <f>=HYPERLINK("https://leilaoonline.net/lote/detalhe/252049", " Lote com Notebooks, placas mãe de notebooks e telas de notebook. Conforme relação de itens")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5.000,00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=HYPERLINK("https://leilaoonline.net/lote/detalhe/252047", "3004")</f>
      </c>
      <c r="B117" s="4" t="s">
        <f>=HYPERLINK("https://leilaoonline.net/lote/detalhe/252047", " Lote de itens variados conforme relação.")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5.000,00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=HYPERLINK("https://leilaoonline.net/lote/detalhe/252052", "3005")</f>
      </c>
      <c r="B118" s="4" t="s">
        <f>=HYPERLINK("https://leilaoonline.net/lote/detalhe/252052", " 1 Maquina de Costura Industrial Reta Bother, 1 Maquina de Costura de Braço Piffaf")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900,00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=HYPERLINK("https://leilaoonline.net/lote/detalhe/252051", "3006")</f>
      </c>
      <c r="B119" s="4" t="s">
        <f>=HYPERLINK("https://leilaoonline.net/lote/detalhe/252051", " Lixadeira Para Acabamento Sapateiro 3 Pontas, Lixadeira Para Acabamento Sapateiro 6 Pontas e Compresseor Ferrari 24 l")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700,00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=HYPERLINK("https://leilaoonline.net/lote/detalhe/252054", "3007")</f>
      </c>
      <c r="B120" s="4" t="s">
        <f>=HYPERLINK("https://leilaoonline.net/lote/detalhe/252054", " Forno Industrial Helmo a gás 350°")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900,00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=HYPERLINK("https://leilaoonline.net/lote/detalhe/252055", "3008")</f>
      </c>
      <c r="B121" s="4" t="s">
        <f>=HYPERLINK("https://leilaoonline.net/lote/detalhe/252055", " Rampa de Madeira Para Treinamento de Fisioterapia com 3 degraus")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700,00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=HYPERLINK("https://leilaoonline.net/lote/detalhe/252050", "3009")</f>
      </c>
      <c r="B122" s="4" t="s">
        <f>=HYPERLINK("https://leilaoonline.net/lote/detalhe/252050", " 2 Cadeiras de Rodas Infantil e 1 Cadeira de Rodas Adulto")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1.500,00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=HYPERLINK("https://leilaoonline.net/lote/detalhe/252056", "5002")</f>
      </c>
      <c r="B123" s="4" t="s">
        <f>=HYPERLINK("https://leilaoonline.net/lote/detalhe/252056", " APROX. 670 KG DE TIRAS, GUIAS, PERFIS E MAIS. CONFORME ESPECIFICAÇÔES")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1.800,00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=HYPERLINK("https://leilaoonline.net/lote/detalhe/252089", "5003")</f>
      </c>
      <c r="B124" s="4" t="s">
        <f>=HYPERLINK("https://leilaoonline.net/lote/detalhe/252089", " Cristo esculpido em madeira")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800,00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=HYPERLINK("https://leilaoonline.net/lote/detalhe/252075", "5005")</f>
      </c>
      <c r="B125" s="4" t="s">
        <f>=HYPERLINK("https://leilaoonline.net/lote/detalhe/252075", " Mesa centenária em Imbuia")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1.800,00</t>
        </is>
      </c>
      <c r="F125" s="4" t="inlineStr">
        <is>
          <t>150.00</t>
        </is>
      </c>
    </row>
    <row collapsed="false" customFormat="false" customHeight="false" hidden="false" ht="12.1" outlineLevel="0" r="126">
      <c r="A126" s="5" t="s">
        <f>=HYPERLINK("https://leilaoonline.net/lote/detalhe/252076", "5006")</f>
      </c>
      <c r="B126" s="4" t="s">
        <f>=HYPERLINK("https://leilaoonline.net/lote/detalhe/252076", " Mesa de dormente com dois bancos")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1.500,00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=HYPERLINK("https://leilaoonline.net/lote/detalhe/252085", "5007")</f>
      </c>
      <c r="B127" s="4" t="s">
        <f>=HYPERLINK("https://leilaoonline.net/lote/detalhe/252085", " 02 Balanças de sacaria com os pesos")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900,00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=HYPERLINK("https://leilaoonline.net/lote/detalhe/252082", "5008")</f>
      </c>
      <c r="B128" s="4" t="s">
        <f>=HYPERLINK("https://leilaoonline.net/lote/detalhe/252082", " 05 Moedores fixados em madeira de lei. Sendo 3 maiores e 2 menores")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900,00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=HYPERLINK("https://leilaoonline.net/lote/detalhe/252079", "5009")</f>
      </c>
      <c r="B129" s="4" t="s">
        <f>=HYPERLINK("https://leilaoonline.net/lote/detalhe/252079", " Balcão  em madeira de cruzeta, tampo móvel de azulejo cor azul marinho (A)")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900,00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=HYPERLINK("https://leilaoonline.net/lote/detalhe/252077", "5010")</f>
      </c>
      <c r="B130" s="4" t="s">
        <f>=HYPERLINK("https://leilaoonline.net/lote/detalhe/252077", " Balcão  em madeira de cruzeta, tampo móvel de azulejo cor azul marinho (B)")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900,00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=HYPERLINK("https://leilaoonline.net/lote/detalhe/252086", "5011")</f>
      </c>
      <c r="B131" s="4" t="s">
        <f>=HYPERLINK("https://leilaoonline.net/lote/detalhe/252086", " Balcão  em madeira de cruzeta, tampo móvel de azulejo cor azul marinho (C) 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900,00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=HYPERLINK("https://leilaoonline.net/lote/detalhe/252080", "5012")</f>
      </c>
      <c r="B132" s="4" t="s">
        <f>=HYPERLINK("https://leilaoonline.net/lote/detalhe/252080", " Balcão  em madeira de cruzeta, tampo móvel de azulejo cor azul marinho (D)")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900,00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=HYPERLINK("https://leilaoonline.net/lote/detalhe/252071", "5013")</f>
      </c>
      <c r="B133" s="4" t="s">
        <f>=HYPERLINK("https://leilaoonline.net/lote/detalhe/252071", " Balcão  em madeira de cruzeta, tampo móvel de azulejo cor azul marinho (E)")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900,00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=HYPERLINK("https://leilaoonline.net/lote/detalhe/252081", "5014")</f>
      </c>
      <c r="B134" s="4" t="s">
        <f>=HYPERLINK("https://leilaoonline.net/lote/detalhe/252081", " Balcão  em madeira de cruzeta, tampo móvel de azulejo cor azul marinho (F)")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900,00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=HYPERLINK("https://leilaoonline.net/lote/detalhe/252084", "5015")</f>
      </c>
      <c r="B135" s="4" t="s">
        <f>=HYPERLINK("https://leilaoonline.net/lote/detalhe/252084", " Balança vermelha grande")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300,00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=HYPERLINK("https://leilaoonline.net/lote/detalhe/252088", "5016")</f>
      </c>
      <c r="B136" s="4" t="s">
        <f>=HYPERLINK("https://leilaoonline.net/lote/detalhe/252088", " Balança marrom tam.medio")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300,00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=HYPERLINK("https://leilaoonline.net/lote/detalhe/252083", "5017")</f>
      </c>
      <c r="B137" s="4" t="s">
        <f>=HYPERLINK("https://leilaoonline.net/lote/detalhe/252083", " Balança vermelha tam.medio")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300,00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=HYPERLINK("https://leilaoonline.net/lote/detalhe/252091", "5018")</f>
      </c>
      <c r="B138" s="4" t="s">
        <f>=HYPERLINK("https://leilaoonline.net/lote/detalhe/252091", " Torradores de café (2 unidades)")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=HYPERLINK("https://leilaoonline.net/lote/detalhe/252069", "5023")</f>
      </c>
      <c r="B139" s="4" t="s">
        <f>=HYPERLINK("https://leilaoonline.net/lote/detalhe/252069", " BARRIL DE CARVALHO DE 200 LITROS. CHEIOS DE CACHAÇA ENVELHECIDA A 4 ANOS")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2.000,00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=HYPERLINK("https://leilaoonline.net/lote/detalhe/252090", "5026")</f>
      </c>
      <c r="B140" s="4" t="s">
        <f>=HYPERLINK("https://leilaoonline.net/lote/detalhe/252090", " Pilão sem a mão")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400,00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=HYPERLINK("https://leilaoonline.net/lote/detalhe/252074", "5027")</f>
      </c>
      <c r="B141" s="4" t="s">
        <f>=HYPERLINK("https://leilaoonline.net/lote/detalhe/252074", " Armário em madeira. Usado")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800,00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=HYPERLINK("https://leilaoonline.net/lote/detalhe/252087", "5029")</f>
      </c>
      <c r="B142" s="4" t="s">
        <f>=HYPERLINK("https://leilaoonline.net/lote/detalhe/252087", " Arado")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800,00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=HYPERLINK("https://leilaoonline.net/lote/detalhe/252078", "5030")</f>
      </c>
      <c r="B143" s="4" t="s">
        <f>=HYPERLINK("https://leilaoonline.net/lote/detalhe/252078", " Barril para decoração")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400,00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=HYPERLINK("https://leilaoonline.net/lote/detalhe/252073", "5035")</f>
      </c>
      <c r="B144" s="4" t="s">
        <f>=HYPERLINK("https://leilaoonline.net/lote/detalhe/252073", "Chaise de Rafis indonésia. Usada (A)")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600,00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=HYPERLINK("https://leilaoonline.net/lote/detalhe/252093", "5036")</f>
      </c>
      <c r="B145" s="4" t="s">
        <f>=HYPERLINK("https://leilaoonline.net/lote/detalhe/252093", "Chaise de Rafis indonésia. Usada (B)")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600,00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=HYPERLINK("https://leilaoonline.net/lote/detalhe/252072", "5038")</f>
      </c>
      <c r="B146" s="4" t="s">
        <f>=HYPERLINK("https://leilaoonline.net/lote/detalhe/252072", " Lustre antigo em metal")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800,00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=HYPERLINK("https://leilaoonline.net/lote/detalhe/252092", "5039")</f>
      </c>
      <c r="B147" s="4" t="s">
        <f>=HYPERLINK("https://leilaoonline.net/lote/detalhe/252092", " Carteira escolar antiga")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400,00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=HYPERLINK("https://leilaoonline.net/lote/detalhe/252142", "5040")</f>
      </c>
      <c r="B148" s="4" t="s">
        <f>=HYPERLINK("https://leilaoonline.net/lote/detalhe/252142", " Máquina Vigorelli. Funcionando")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650,00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=HYPERLINK("https://leilaoonline.net/lote/detalhe/252144", "5041")</f>
      </c>
      <c r="B149" s="4" t="s">
        <f>=HYPERLINK("https://leilaoonline.net/lote/detalhe/252144", " 04 Formas de tijolo comum")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300,00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=HYPERLINK("https://leilaoonline.net/lote/detalhe/252138", "5042")</f>
      </c>
      <c r="B150" s="4" t="s">
        <f>=HYPERLINK("https://leilaoonline.net/lote/detalhe/252138", " Máquina escrever antiga")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150,00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=HYPERLINK("https://leilaoonline.net/lote/detalhe/252146", "5043")</f>
      </c>
      <c r="B151" s="4" t="s">
        <f>=HYPERLINK("https://leilaoonline.net/lote/detalhe/252146", " Máquina escrever antiga")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150,00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=HYPERLINK("https://leilaoonline.net/lote/detalhe/252147", "5044")</f>
      </c>
      <c r="B152" s="4" t="s">
        <f>=HYPERLINK("https://leilaoonline.net/lote/detalhe/252147", "Mesa de cabeceira em imbuia")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150,00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=HYPERLINK("https://leilaoonline.net/lote/detalhe/252139", "5045")</f>
      </c>
      <c r="B153" s="4" t="s">
        <f>=HYPERLINK("https://leilaoonline.net/lote/detalhe/252139", " Par de mesas de cabeceira em Imbuia")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250,00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=HYPERLINK("https://leilaoonline.net/lote/detalhe/252140", "5046")</f>
      </c>
      <c r="B154" s="4" t="s">
        <f>=HYPERLINK("https://leilaoonline.net/lote/detalhe/252140", " Quatro esculturas")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400,00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=HYPERLINK("https://leilaoonline.net/lote/detalhe/252145", "5047")</f>
      </c>
      <c r="B155" s="4" t="s">
        <f>=HYPERLINK("https://leilaoonline.net/lote/detalhe/252145", " Rádio vitrola em Imbuia")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900,00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=HYPERLINK("https://leilaoonline.net/lote/detalhe/252141", "5049")</f>
      </c>
      <c r="B156" s="4" t="s">
        <f>=HYPERLINK("https://leilaoonline.net/lote/detalhe/252141", " Mesa em imbuia com tampo de mármore. Medidas 75 x 90. Acompanha duas cadeiras em Imbuia")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750,00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=HYPERLINK("https://leilaoonline.net/lote/detalhe/252143", "5050")</f>
      </c>
      <c r="B157" s="4" t="s">
        <f>=HYPERLINK("https://leilaoonline.net/lote/detalhe/252143", " Baú de madeira . Medidas 1,90 x 0,51 x 0,53")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500,00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=HYPERLINK("https://leilaoonline.net/lote/detalhe/252135", "6001")</f>
      </c>
      <c r="B158" s="4" t="s">
        <f>=HYPERLINK("https://leilaoonline.net/lote/detalhe/252135", " Informática, Amperimetro, Cabos, Estabilizador, Fontes e mais. Veja Especificações.")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500,00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=HYPERLINK("https://leilaoonline.net/lote/detalhe/252136", "6002")</f>
      </c>
      <c r="B159" s="4" t="s">
        <f>=HYPERLINK("https://leilaoonline.net/lote/detalhe/252136", " Parafusos e peças automotivas. Veja especificações")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500,00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=HYPERLINK("https://leilaoonline.net/lote/detalhe/252134", "6003")</f>
      </c>
      <c r="B160" s="4" t="s">
        <f>=HYPERLINK("https://leilaoonline.net/lote/detalhe/252134", " Celulares antigos, Telefones, Máquinas Fotográficas, Rádio Relógios e mais. Veja especificações")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400,00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=HYPERLINK("https://leilaoonline.net/lote/detalhe/252137", "6005")</f>
      </c>
      <c r="B161" s="4" t="s">
        <f>=HYPERLINK("https://leilaoonline.net/lote/detalhe/252137", " GPS GAMIN NUVI 7000  funcionando")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150,00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=HYPERLINK("https://leilaoonline.net/lote/detalhe/252133", "6006")</f>
      </c>
      <c r="B162" s="4" t="s">
        <f>=HYPERLINK("https://leilaoonline.net/lote/detalhe/252133", " Bicicleta Ceci Originial 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200,00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=HYPERLINK("https://leilaoonline.net/lote/detalhe/252132", "6007")</f>
      </c>
      <c r="B163" s="4" t="s">
        <f>=HYPERLINK("https://leilaoonline.net/lote/detalhe/252132", " Master System II Compact completo")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300,00</t>
        </is>
      </c>
      <c r="F163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2026-10-16T08:02:17.00Z</dcterms:created>
  <dc:creator>Tellks Tecnologia</dc:creator>
  <cp:revision>0</cp:revision>
</cp:coreProperties>
</file>