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Polo 21 • Onix LT1 e LTZ • Jeep Comp. 18 • T. CCross 23 • H. Fit 15 • BMW M135I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02/10/2024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=HYPERLINK("https://leilaoonline.net/lote/detalhe/250237", "010")</f>
      </c>
      <c r="B11" s="4" t="s">
        <f>=HYPERLINK("https://leilaoonline.net/lote/detalhe/250237", "veja o vídeo!! CHEV/ONIX PLUS 10TMT LTZ; 2022/2022; AZUL; ALCO./GASOL. - FUNCIONANDO - IPVA 2024 OK")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=HYPERLINK("https://leilaoonline.net/lote/detalhe/250236", "015")</f>
      </c>
      <c r="B12" s="4" t="s">
        <f>=HYPERLINK("https://leilaoonline.net/lote/detalhe/250236", "veja o vídeo!! HONDA/FIT EX CVT; 2015/2016; PRATA; ALCO./GASOL. - FUNCIONANDO - IPVA 2024 OK")</f>
      </c>
      <c r="C12" s="4" t="inlineStr">
        <is>
          <t>Não vendido</t>
        </is>
      </c>
      <c r="D12" s="4" t="inlineStr">
        <is>
          <t>17</t>
        </is>
      </c>
      <c r="E12" s="5" t="inlineStr">
        <is>
          <t>40.000,00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=HYPERLINK("https://leilaoonline.net/lote/detalhe/249960", "020")</f>
      </c>
      <c r="B13" s="4" t="s">
        <f>=HYPERLINK("https://leilaoonline.net/lote/detalhe/249960", "veja o vídeo!! I/CHEV CRUZE LTZ NB AT; 2018/2018; VERMELHA; ALCO./GASOL. - FUNCIONANDO - IPVA 2024 OK")</f>
      </c>
      <c r="C13" s="4" t="inlineStr">
        <is>
          <t>Não vendido</t>
        </is>
      </c>
      <c r="D13" s="4" t="inlineStr">
        <is>
          <t>27</t>
        </is>
      </c>
      <c r="E13" s="5" t="inlineStr">
        <is>
          <t>45.500,00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=HYPERLINK("https://leilaoonline.net/lote/detalhe/249776", "025")</f>
      </c>
      <c r="B14" s="4" t="s">
        <f>=HYPERLINK("https://leilaoonline.net/lote/detalhe/249776", "veja o vídeo!! HONDA/FIT LX; 2003/2004; PRETA; GASOLINA - FUNCIONANDO")</f>
      </c>
      <c r="C14" s="4" t="inlineStr">
        <is>
          <t>Vendido</t>
        </is>
      </c>
      <c r="D14" s="4" t="inlineStr">
        <is>
          <t>25</t>
        </is>
      </c>
      <c r="E14" s="5" t="inlineStr">
        <is>
          <t>17.500,00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=HYPERLINK("https://leilaoonline.net/lote/detalhe/249672", "030")</f>
      </c>
      <c r="B15" s="4" t="s">
        <f>=HYPERLINK("https://leilaoonline.net/lote/detalhe/249672", "veja o vídeo!! HONDA/HR-V EXL CVT; 2021/2021; CINZA; ALCO./GASOL. - FUNCIONANDO")</f>
      </c>
      <c r="C15" s="4" t="inlineStr">
        <is>
          <t>Não vendido</t>
        </is>
      </c>
      <c r="D15" s="4" t="inlineStr">
        <is>
          <t>36</t>
        </is>
      </c>
      <c r="E15" s="5" t="inlineStr">
        <is>
          <t>80.750,00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=HYPERLINK("https://leilaoonline.net/lote/detalhe/249669", "035")</f>
      </c>
      <c r="B16" s="4" t="s">
        <f>=HYPERLINK("https://leilaoonline.net/lote/detalhe/249669", "veja o vídeo!! CHEVROLET/ONIX 1.4AT LTZ; 2018/2019; VERMELHA; ALCO./GASOL. - FUNCIONANDO - IPVA 2024 OK")</f>
      </c>
      <c r="C16" s="4" t="inlineStr">
        <is>
          <t>Não vendido</t>
        </is>
      </c>
      <c r="D16" s="4" t="inlineStr">
        <is>
          <t>49</t>
        </is>
      </c>
      <c r="E16" s="5" t="inlineStr">
        <is>
          <t>44.000,00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=HYPERLINK("https://leilaoonline.net/lote/detalhe/249686", "040")</f>
      </c>
      <c r="B17" s="4" t="s">
        <f>=HYPERLINK("https://leilaoonline.net/lote/detalhe/249686", "veja o vídeo!! TOYOTA/CCROSS XRX HYBRID; 2022/2023; PRETA; GASOL./ALCO./ELÉTRICO - FUNC. - IPVA 2024 OK")</f>
      </c>
      <c r="C17" s="4" t="inlineStr">
        <is>
          <t>Não vendido</t>
        </is>
      </c>
      <c r="D17" s="4" t="inlineStr">
        <is>
          <t>14</t>
        </is>
      </c>
      <c r="E17" s="5" t="inlineStr">
        <is>
          <t>135.500,00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=HYPERLINK("https://leilaoonline.net/lote/detalhe/249681", "045")</f>
      </c>
      <c r="B18" s="4" t="s">
        <f>=HYPERLINK("https://leilaoonline.net/lote/detalhe/249681", "veja o vídeo!! CHEVROLET/ONIX 1.0MT LS; 2015/2016; PRETA; ALCO./GASOL. - FUNCIONANDO - IPVA 2024 OK")</f>
      </c>
      <c r="C18" s="4" t="inlineStr">
        <is>
          <t>Vendido</t>
        </is>
      </c>
      <c r="D18" s="4" t="inlineStr">
        <is>
          <t>23</t>
        </is>
      </c>
      <c r="E18" s="5" t="inlineStr">
        <is>
          <t>26.000,00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=HYPERLINK("https://leilaoonline.net/lote/detalhe/249673", "050")</f>
      </c>
      <c r="B19" s="4" t="s">
        <f>=HYPERLINK("https://leilaoonline.net/lote/detalhe/249673", "HONDA/HR-V EXL CVT; 2021/2021; BRANCA; ALCO./GASOL. - FUNCIONANDO - IPVA 2024 OK")</f>
      </c>
      <c r="C19" s="4" t="inlineStr">
        <is>
          <t>Não vendido</t>
        </is>
      </c>
      <c r="D19" s="4" t="inlineStr">
        <is>
          <t>34</t>
        </is>
      </c>
      <c r="E19" s="5" t="inlineStr">
        <is>
          <t>80.000,00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=HYPERLINK("https://leilaoonline.net/lote/detalhe/249668", "055")</f>
      </c>
      <c r="B20" s="4" t="s">
        <f>=HYPERLINK("https://leilaoonline.net/lote/detalhe/249668", "veja o vídeo!! HONDA/FIT LX CVT; 2014/2015; PRETA; ALCO./GASOL. - FUNCIONANDO - IPVA 2024 OK")</f>
      </c>
      <c r="C20" s="4" t="inlineStr">
        <is>
          <t>Não vendido</t>
        </is>
      </c>
      <c r="D20" s="4" t="inlineStr">
        <is>
          <t>18</t>
        </is>
      </c>
      <c r="E20" s="5" t="inlineStr">
        <is>
          <t>43.500,00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=HYPERLINK("https://leilaoonline.net/lote/detalhe/249682", "060")</f>
      </c>
      <c r="B21" s="4" t="s">
        <f>=HYPERLINK("https://leilaoonline.net/lote/detalhe/249682", "I/VOLVO XC60 3.0TDYNAMIC; 2011/2011; CINZA; GASOLINA - FUNCIONANDO - IPVA 2024 OK")</f>
      </c>
      <c r="C21" s="4" t="inlineStr">
        <is>
          <t>Não vendido</t>
        </is>
      </c>
      <c r="D21" s="4" t="inlineStr">
        <is>
          <t>13</t>
        </is>
      </c>
      <c r="E21" s="5" t="inlineStr">
        <is>
          <t>21.000,00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=HYPERLINK("https://leilaoonline.net/lote/detalhe/249696", "065")</f>
      </c>
      <c r="B22" s="4" t="s">
        <f>=HYPERLINK("https://leilaoonline.net/lote/detalhe/249696", "veja o vídeo!! VW/GOL 1.0L MC4; 2019/2020; BRANCO; ALCO./GASOL. - FUNCIONANDO - IPVA 2024 OK")</f>
      </c>
      <c r="C22" s="4" t="inlineStr">
        <is>
          <t>Vendido</t>
        </is>
      </c>
      <c r="D22" s="4" t="inlineStr">
        <is>
          <t>31</t>
        </is>
      </c>
      <c r="E22" s="5" t="inlineStr">
        <is>
          <t>30.000,00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=HYPERLINK("https://leilaoonline.net/lote/detalhe/249674", "070")</f>
      </c>
      <c r="B23" s="4" t="s">
        <f>=HYPERLINK("https://leilaoonline.net/lote/detalhe/249674", "veja o vídeo!! I/HONDA CR-V EXL; 2008/2008; PRATA; GASOLINA - FUNCIONANDO - IPVA 2024 OK")</f>
      </c>
      <c r="C23" s="4" t="inlineStr">
        <is>
          <t>Não vendido</t>
        </is>
      </c>
      <c r="D23" s="4" t="inlineStr">
        <is>
          <t>27</t>
        </is>
      </c>
      <c r="E23" s="5" t="inlineStr">
        <is>
          <t>27.500,00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=HYPERLINK("https://leilaoonline.net/lote/detalhe/249680", "075")</f>
      </c>
      <c r="B24" s="4" t="s">
        <f>=HYPERLINK("https://leilaoonline.net/lote/detalhe/249680", "veja o vídeo!! VW/VIRTUS AF; 2018/2019; BRANCA; ALCO./GASOL. - FUNCIONANDO - IPVA 2024 OK")</f>
      </c>
      <c r="C24" s="4" t="inlineStr">
        <is>
          <t>Vendido</t>
        </is>
      </c>
      <c r="D24" s="4" t="inlineStr">
        <is>
          <t>39</t>
        </is>
      </c>
      <c r="E24" s="5" t="inlineStr">
        <is>
          <t>40.000,00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=HYPERLINK("https://leilaoonline.net/lote/detalhe/249675", "080")</f>
      </c>
      <c r="B25" s="4" t="s">
        <f>=HYPERLINK("https://leilaoonline.net/lote/detalhe/249675", "VW/POLO MF; 2020/2021; CINZA; ALCO./GASOL. - FUNCIONANDO - IPVA 2024 OK")</f>
      </c>
      <c r="C25" s="4" t="inlineStr">
        <is>
          <t>Não vendido</t>
        </is>
      </c>
      <c r="D25" s="4" t="inlineStr">
        <is>
          <t>41</t>
        </is>
      </c>
      <c r="E25" s="5" t="inlineStr">
        <is>
          <t>45.000,00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=HYPERLINK("https://leilaoonline.net/lote/detalhe/249676", "085")</f>
      </c>
      <c r="B26" s="4" t="s">
        <f>=HYPERLINK("https://leilaoonline.net/lote/detalhe/249676", "veja o vídeo!! JEEP/COMPASS LONGITUDE F; 2018/2018; PRETA; ALCO./GASOL. - FUNCIONANDO - IPVA 2024 OK")</f>
      </c>
      <c r="C26" s="4" t="inlineStr">
        <is>
          <t>Não vendido</t>
        </is>
      </c>
      <c r="D26" s="4" t="inlineStr">
        <is>
          <t>30</t>
        </is>
      </c>
      <c r="E26" s="5" t="inlineStr">
        <is>
          <t>62.750,00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=HYPERLINK("https://leilaoonline.net/lote/detalhe/249671", "090")</f>
      </c>
      <c r="B27" s="4" t="s">
        <f>=HYPERLINK("https://leilaoonline.net/lote/detalhe/249671", "veja o vídeo!! I/BMW M135I; 2015/2016; AZUL; GASOLINA - FUNCIONANDO - APROX. 47.000KM")</f>
      </c>
      <c r="C27" s="4" t="inlineStr">
        <is>
          <t>Não vendido</t>
        </is>
      </c>
      <c r="D27" s="4" t="inlineStr">
        <is>
          <t>4</t>
        </is>
      </c>
      <c r="E27" s="5" t="inlineStr">
        <is>
          <t>130.500,00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=HYPERLINK("https://leilaoonline.net/lote/detalhe/249678", "095")</f>
      </c>
      <c r="B28" s="4" t="s">
        <f>=HYPERLINK("https://leilaoonline.net/lote/detalhe/249678", "veja o vídeo!! NISSAN/FRONTIER LE 25 X4; 2009/2010; PRETA; DIESEL - FUNCIONANDO - IPVA 2024 OK")</f>
      </c>
      <c r="C28" s="4" t="inlineStr">
        <is>
          <t>Não vendido</t>
        </is>
      </c>
      <c r="D28" s="4" t="inlineStr">
        <is>
          <t>18</t>
        </is>
      </c>
      <c r="E28" s="5" t="inlineStr">
        <is>
          <t>35.000,00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=HYPERLINK("https://leilaoonline.net/lote/detalhe/249670", "100")</f>
      </c>
      <c r="B29" s="4" t="s">
        <f>=HYPERLINK("https://leilaoonline.net/lote/detalhe/249670", "veja o vídeo!! HONDA/CITY EX FLEX; 2010/2010; PRATA; ALCO./GASOL. - FUNCIONANDO - IPVA 2024 OK")</f>
      </c>
      <c r="C29" s="4" t="inlineStr">
        <is>
          <t>Não vendido</t>
        </is>
      </c>
      <c r="D29" s="4" t="inlineStr">
        <is>
          <t>30</t>
        </is>
      </c>
      <c r="E29" s="5" t="inlineStr">
        <is>
          <t>29.500,00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=HYPERLINK("https://leilaoonline.net/lote/detalhe/249699", "105")</f>
      </c>
      <c r="B30" s="4" t="s">
        <f>=HYPERLINK("https://leilaoonline.net/lote/detalhe/249699", "veja o vídeo!! I/M. BENZ SLK 250 CGI; 2014/2014; VERMELHA; GASOLINA - FUNCIONANDO")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130.000,00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=HYPERLINK("https://leilaoonline.net/lote/detalhe/249679", "110")</f>
      </c>
      <c r="B31" s="4" t="s">
        <f>=HYPERLINK("https://leilaoonline.net/lote/detalhe/249679", "veja o vídeo!! HONDA/HR-V EX CVT; 2019/2020; BRANCA; ALCO./GASOL. - FUNC. - IPVA 2024 OK")</f>
      </c>
      <c r="C31" s="4" t="inlineStr">
        <is>
          <t>Não vendido</t>
        </is>
      </c>
      <c r="D31" s="4" t="inlineStr">
        <is>
          <t>6</t>
        </is>
      </c>
      <c r="E31" s="5" t="inlineStr">
        <is>
          <t>76.250,00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=HYPERLINK("https://leilaoonline.net/lote/detalhe/249677", "115")</f>
      </c>
      <c r="B32" s="4" t="s">
        <f>=HYPERLINK("https://leilaoonline.net/lote/detalhe/249677", "veja o vídeo!! RENAULT/DUSTER 16 D 4X2; 2011/2012; PRATA; ALCO./GASOL. - FUNCIONANDO")</f>
      </c>
      <c r="C32" s="4" t="inlineStr">
        <is>
          <t>Vendido</t>
        </is>
      </c>
      <c r="D32" s="4" t="inlineStr">
        <is>
          <t>20</t>
        </is>
      </c>
      <c r="E32" s="5" t="inlineStr">
        <is>
          <t>24.500,00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=HYPERLINK("https://leilaoonline.net/lote/detalhe/249667", "120")</f>
      </c>
      <c r="B33" s="4" t="s">
        <f>=HYPERLINK("https://leilaoonline.net/lote/detalhe/249667", "CHEV/ONIX 10MT LT1; 2020/2020; PRETA; ALCO./GASOL. - FUNCIONANDO - IPVA 2024 OK")</f>
      </c>
      <c r="C33" s="4" t="inlineStr">
        <is>
          <t>Não vendido</t>
        </is>
      </c>
      <c r="D33" s="4" t="inlineStr">
        <is>
          <t>24</t>
        </is>
      </c>
      <c r="E33" s="5" t="inlineStr">
        <is>
          <t>37.500,00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=HYPERLINK("https://leilaoonline.net/lote/detalhe/249700", "200")</f>
      </c>
      <c r="B34" s="4" t="s">
        <f>=HYPERLINK("https://leilaoonline.net/lote/detalhe/249700", "JOGO DE RODA C/ PNEUS DE S10; MARCA MONACO; MEDIDAS: 205/70R1594P")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900,00</t>
        </is>
      </c>
      <c r="F34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2026-08-13T01:13:13.00Z</dcterms:created>
  <dc:creator>Tellks Tecnologia</dc:creator>
  <cp:revision>0</cp:revision>
</cp:coreProperties>
</file>