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=HYPERLINK("https://leilaoonline.net/lote/detalhe/248091", "001")</f>
      </c>
      <c r="B11" s="4" t="s">
        <f>=HYPERLINK("https://leilaoonline.net/lote/detalhe/248091", " (SUCATA) - 3 UN.  EVAPORADORAS PISO TETO")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=HYPERLINK("https://leilaoonline.net/lote/detalhe/248093", "002")</f>
      </c>
      <c r="B12" s="4" t="s">
        <f>=HYPERLINK("https://leilaoonline.net/lote/detalhe/248093", " CONDENSADOR MIDEA VRF 42.000 BTU´S (SEM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=HYPERLINK("https://leilaoonline.net/lote/detalhe/248094", "003")</f>
      </c>
      <c r="B13" s="4" t="s">
        <f>=HYPERLINK("https://leilaoonline.net/lote/detalhe/248094", " CONDENSADOR MIDEA (SEM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=HYPERLINK("https://leilaoonline.net/lote/detalhe/247419", "004")</f>
      </c>
      <c r="B14" s="4" t="s">
        <f>=HYPERLINK("https://leilaoonline.net/lote/detalhe/247419", " Lava e seca smart Midea ( sucata)")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=HYPERLINK("https://leilaoonline.net/lote/detalhe/247420", "005")</f>
      </c>
      <c r="B15" s="4" t="s">
        <f>=HYPERLINK("https://leilaoonline.net/lote/detalhe/247420", " Lava e seca smart Midea ( sucata)")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=HYPERLINK("https://leilaoonline.net/lote/detalhe/247418", "006")</f>
      </c>
      <c r="B16" s="4" t="s">
        <f>=HYPERLINK("https://leilaoonline.net/lote/detalhe/247418", " Freezer Midea ( sucata)")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=HYPERLINK("https://leilaoonline.net/lote/detalhe/247417", "007")</f>
      </c>
      <c r="B17" s="4" t="s">
        <f>=HYPERLINK("https://leilaoonline.net/lote/detalhe/247417", " Gerador 15 KVA diesel marca Branco - sem uso (zero horas)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=HYPERLINK("https://leilaoonline.net/lote/detalhe/248092", "008")</f>
      </c>
      <c r="B18" s="4" t="s">
        <f>=HYPERLINK("https://leilaoonline.net/lote/detalhe/248092", " CONDENSADOR MIDEA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=HYPERLINK("https://leilaoonline.net/lote/detalhe/247432", "009")</f>
      </c>
      <c r="B19" s="4" t="s">
        <f>=HYPERLINK("https://leilaoonline.net/lote/detalhe/247432", "12 ROLOS DE ARAME DE SOLDA MIG (15KG/CADA)")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=HYPERLINK("https://leilaoonline.net/lote/detalhe/247433", "010")</f>
      </c>
      <c r="B20" s="4" t="s">
        <f>=HYPERLINK("https://leilaoonline.net/lote/detalhe/247433", "IMPRESSORA PLOTTER ULTRAJET MOD. ULTRA CAM 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=HYPERLINK("https://leilaoonline.net/lote/detalhe/248098", "011")</f>
      </c>
      <c r="B21" s="4" t="s">
        <f>=HYPERLINK("https://leilaoonline.net/lote/detalhe/248098", " BICICLETA ELÉTRICA NOVA ( SEM USO)SEM CHAVE/ACOMPANHA 4 BATERIAS NOVAS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=HYPERLINK("https://leilaoonline.net/lote/detalhe/248096", "012")</f>
      </c>
      <c r="B22" s="4" t="s">
        <f>=HYPERLINK("https://leilaoonline.net/lote/detalhe/248096", " (SUCATA) - AR CONDICIONADO SPRINGER ( FUNCIONANDO ( SEM FRENTE)")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=HYPERLINK("https://leilaoonline.net/lote/detalhe/248095", "013")</f>
      </c>
      <c r="B23" s="4" t="s">
        <f>=HYPERLINK("https://leilaoonline.net/lote/detalhe/248095", " 2 CONJUNTOS DE PÉ PARA CARRETA - COMPLETOS COM BARRA ( 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=HYPERLINK("https://leilaoonline.net/lote/detalhe/248099", "014")</f>
      </c>
      <c r="B24" s="4" t="s">
        <f>=HYPERLINK("https://leilaoonline.net/lote/detalhe/248099", " 3 UN. PARALAMAS PARA CARRETA MARCA LIBRELATO ( SEM USO )")</f>
      </c>
      <c r="C24" s="4" t="inlineStr">
        <is>
          <t>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=HYPERLINK("https://leilaoonline.net/lote/detalhe/248097", "015")</f>
      </c>
      <c r="B25" s="4" t="s">
        <f>=HYPERLINK("https://leilaoonline.net/lote/detalhe/248097", " 2 UN. DE ROLOS DE CAPACHO CAPAZZI ALTO TRÁFEGO - MEDIDAS 25 MTS. X 1,50 MTS ( CADA) SEM USO EMBALADO")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=HYPERLINK("https://leilaoonline.net/lote/detalhe/247431", "344")</f>
      </c>
      <c r="B26" s="4" t="s">
        <f>=HYPERLINK("https://leilaoonline.net/lote/detalhe/247431", "29 GALÔES (28KG CADA) CLORETO DE CÁLCIO SOLUÇÃO 40% (REPOSIÇÃO DE CÁLCIO PERDIDO PELO LEITE DURANTE A PASTEURIZAÇÃO)")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=HYPERLINK("https://leilaoonline.net/lote/detalhe/247428", "347")</f>
      </c>
      <c r="B27" s="4" t="s">
        <f>=HYPERLINK("https://leilaoonline.net/lote/detalhe/247428", " 4 telas de retroprojetores sendo: 2 com tripé e 2 sem")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=HYPERLINK("https://leilaoonline.net/lote/detalhe/247430", "353")</f>
      </c>
      <c r="B28" s="4" t="s">
        <f>=HYPERLINK("https://leilaoonline.net/lote/detalhe/247430", " ASPIRADOR DE PÓ MIDEA / SEM USO. SEM GARANTIA.")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=HYPERLINK("https://leilaoonline.net/lote/detalhe/247429", "354")</f>
      </c>
      <c r="B29" s="4" t="s">
        <f>=HYPERLINK("https://leilaoonline.net/lote/detalhe/247429", " ASPIRADOR DE PÓ MIDEA / SEM USO. SEM GARANTIA.")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=HYPERLINK("https://leilaoonline.net/lote/detalhe/249586", "1001")</f>
      </c>
      <c r="B30" s="4" t="s">
        <f>=HYPERLINK("https://leilaoonline.net/lote/detalhe/249586", " Caixa 12 unidades - Vinho Peninsula Single Vineyard Syrah  2021")</f>
      </c>
      <c r="C30" s="4" t="inlineStr">
        <is>
          <t>Vendido</t>
        </is>
      </c>
      <c r="D30" s="4" t="inlineStr">
        <is>
          <t>1</t>
        </is>
      </c>
      <c r="E30" s="5" t="inlineStr">
        <is>
          <t>240,00</t>
        </is>
      </c>
      <c r="F30" s="4" t="inlineStr">
        <is>
          <t>10.00</t>
        </is>
      </c>
    </row>
    <row collapsed="false" customFormat="false" customHeight="false" hidden="false" ht="12.1" outlineLevel="0" r="31">
      <c r="A31" s="5" t="s">
        <f>=HYPERLINK("https://leilaoonline.net/lote/detalhe/249585", "1002")</f>
      </c>
      <c r="B31" s="4" t="s">
        <f>=HYPERLINK("https://leilaoonline.net/lote/detalhe/249585", " Caixa 12 unidades - Vinho Peninsula Single Vineyard Syrah  2021")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240,00</t>
        </is>
      </c>
      <c r="F31" s="4" t="inlineStr">
        <is>
          <t>10.00</t>
        </is>
      </c>
    </row>
    <row collapsed="false" customFormat="false" customHeight="false" hidden="false" ht="12.1" outlineLevel="0" r="32">
      <c r="A32" s="5" t="s">
        <f>=HYPERLINK("https://leilaoonline.net/lote/detalhe/249584", "1003")</f>
      </c>
      <c r="B32" s="4" t="s">
        <f>=HYPERLINK("https://leilaoonline.net/lote/detalhe/249584", "  Caixa 12 unidades - Vinho Peninsula Single Vineyard Syrah 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240,00</t>
        </is>
      </c>
      <c r="F32" s="4" t="inlineStr">
        <is>
          <t>10.00</t>
        </is>
      </c>
    </row>
    <row collapsed="false" customFormat="false" customHeight="false" hidden="false" ht="12.1" outlineLevel="0" r="33">
      <c r="A33" s="5" t="s">
        <f>=HYPERLINK("https://leilaoonline.net/lote/detalhe/249580", "1004")</f>
      </c>
      <c r="B33" s="4" t="s">
        <f>=HYPERLINK("https://leilaoonline.net/lote/detalhe/249580", " Caixa 12 unidades - Vinho Peninsula Single Vineyard Syrah  2021")</f>
      </c>
      <c r="C33" s="4" t="inlineStr">
        <is>
          <t>Vendido</t>
        </is>
      </c>
      <c r="D33" s="4" t="inlineStr">
        <is>
          <t>1</t>
        </is>
      </c>
      <c r="E33" s="5" t="inlineStr">
        <is>
          <t>240,00</t>
        </is>
      </c>
      <c r="F33" s="4" t="inlineStr">
        <is>
          <t>10.00</t>
        </is>
      </c>
    </row>
    <row collapsed="false" customFormat="false" customHeight="false" hidden="false" ht="12.1" outlineLevel="0" r="34">
      <c r="A34" s="5" t="s">
        <f>=HYPERLINK("https://leilaoonline.net/lote/detalhe/249579", "1005")</f>
      </c>
      <c r="B34" s="4" t="s">
        <f>=HYPERLINK("https://leilaoonline.net/lote/detalhe/249579", " Caixa 12 unidades - Vinho Peninsula Single Vineyard Syrah  2021")</f>
      </c>
      <c r="C34" s="4" t="inlineStr">
        <is>
          <t>Vendido</t>
        </is>
      </c>
      <c r="D34" s="4" t="inlineStr">
        <is>
          <t>1</t>
        </is>
      </c>
      <c r="E34" s="5" t="inlineStr">
        <is>
          <t>240,00</t>
        </is>
      </c>
      <c r="F34" s="4" t="inlineStr">
        <is>
          <t>10.00</t>
        </is>
      </c>
    </row>
    <row collapsed="false" customFormat="false" customHeight="false" hidden="false" ht="12.1" outlineLevel="0" r="35">
      <c r="A35" s="5" t="s">
        <f>=HYPERLINK("https://leilaoonline.net/lote/detalhe/249578", "1006")</f>
      </c>
      <c r="B35" s="4" t="s">
        <f>=HYPERLINK("https://leilaoonline.net/lote/detalhe/249578", " Caixa 12 unidades - Vinho Peninsula Single Vineyard Syrah  2021")</f>
      </c>
      <c r="C35" s="4" t="inlineStr">
        <is>
          <t>Vendido</t>
        </is>
      </c>
      <c r="D35" s="4" t="inlineStr">
        <is>
          <t>1</t>
        </is>
      </c>
      <c r="E35" s="5" t="inlineStr">
        <is>
          <t>240,00</t>
        </is>
      </c>
      <c r="F35" s="4" t="inlineStr">
        <is>
          <t>10.00</t>
        </is>
      </c>
    </row>
    <row collapsed="false" customFormat="false" customHeight="false" hidden="false" ht="12.1" outlineLevel="0" r="36">
      <c r="A36" s="5" t="s">
        <f>=HYPERLINK("https://leilaoonline.net/lote/detalhe/249581", "1007")</f>
      </c>
      <c r="B36" s="4" t="s">
        <f>=HYPERLINK("https://leilaoonline.net/lote/detalhe/249581", " Caixa 12 unidades - Vinho Peninsula Single Vineyard Syrah  2021")</f>
      </c>
      <c r="C36" s="4" t="inlineStr">
        <is>
          <t>Vendido</t>
        </is>
      </c>
      <c r="D36" s="4" t="inlineStr">
        <is>
          <t>1</t>
        </is>
      </c>
      <c r="E36" s="5" t="inlineStr">
        <is>
          <t>240,00</t>
        </is>
      </c>
      <c r="F36" s="4" t="inlineStr">
        <is>
          <t>10.00</t>
        </is>
      </c>
    </row>
    <row collapsed="false" customFormat="false" customHeight="false" hidden="false" ht="12.1" outlineLevel="0" r="37">
      <c r="A37" s="5" t="s">
        <f>=HYPERLINK("https://leilaoonline.net/lote/detalhe/249583", "1008")</f>
      </c>
      <c r="B37" s="4" t="s">
        <f>=HYPERLINK("https://leilaoonline.net/lote/detalhe/249583", " Caixa 12 unidades - Vinho Peninsula Single Vineyard Syrah  2021")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240,00</t>
        </is>
      </c>
      <c r="F37" s="4" t="inlineStr">
        <is>
          <t>10.00</t>
        </is>
      </c>
    </row>
    <row collapsed="false" customFormat="false" customHeight="false" hidden="false" ht="12.1" outlineLevel="0" r="38">
      <c r="A38" s="5" t="s">
        <f>=HYPERLINK("https://leilaoonline.net/lote/detalhe/249582", "1009")</f>
      </c>
      <c r="B38" s="4" t="s">
        <f>=HYPERLINK("https://leilaoonline.net/lote/detalhe/249582", " Caixa 12 unidades - Vinho Peninsula Single Vineyard Syrah  2021")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240,00</t>
        </is>
      </c>
      <c r="F38" s="4" t="inlineStr">
        <is>
          <t>10.00</t>
        </is>
      </c>
    </row>
    <row collapsed="false" customFormat="false" customHeight="false" hidden="false" ht="12.1" outlineLevel="0" r="39">
      <c r="A39" s="5" t="s">
        <f>=HYPERLINK("https://leilaoonline.net/lote/detalhe/247422", "1010")</f>
      </c>
      <c r="B39" s="4" t="s">
        <f>=HYPERLINK("https://leilaoonline.net/lote/detalhe/247422", " Caixa 12 unidades - Vinho Peninsula Single Vineyard Syrah  2021")</f>
      </c>
      <c r="C39" s="4" t="inlineStr">
        <is>
          <t>Vendido</t>
        </is>
      </c>
      <c r="D39" s="4" t="inlineStr">
        <is>
          <t>1</t>
        </is>
      </c>
      <c r="E39" s="5" t="inlineStr">
        <is>
          <t>240,00</t>
        </is>
      </c>
      <c r="F39" s="4" t="inlineStr">
        <is>
          <t>10.00</t>
        </is>
      </c>
    </row>
    <row collapsed="false" customFormat="false" customHeight="false" hidden="false" ht="12.1" outlineLevel="0" r="40">
      <c r="A40" s="5" t="s">
        <f>=HYPERLINK("https://leilaoonline.net/lote/detalhe/247426", "1011")</f>
      </c>
      <c r="B40" s="4" t="s">
        <f>=HYPERLINK("https://leilaoonline.net/lote/detalhe/247426", " Caixa 12 unidades - Vinho Peninsula Single Vineyard Syrah  2021")</f>
      </c>
      <c r="C40" s="4" t="inlineStr">
        <is>
          <t>Vendido</t>
        </is>
      </c>
      <c r="D40" s="4" t="inlineStr">
        <is>
          <t>1</t>
        </is>
      </c>
      <c r="E40" s="5" t="inlineStr">
        <is>
          <t>240,00</t>
        </is>
      </c>
      <c r="F40" s="4" t="inlineStr">
        <is>
          <t>10.00</t>
        </is>
      </c>
    </row>
    <row collapsed="false" customFormat="false" customHeight="false" hidden="false" ht="12.1" outlineLevel="0" r="41">
      <c r="A41" s="5" t="s">
        <f>=HYPERLINK("https://leilaoonline.net/lote/detalhe/247421", "1012")</f>
      </c>
      <c r="B41" s="4" t="s">
        <f>=HYPERLINK("https://leilaoonline.net/lote/detalhe/247421", " Caixa 12 unidades - Vinho Peninsula Single Vineyard Syrah  2021")</f>
      </c>
      <c r="C41" s="4" t="inlineStr">
        <is>
          <t>Vendido</t>
        </is>
      </c>
      <c r="D41" s="4" t="inlineStr">
        <is>
          <t>1</t>
        </is>
      </c>
      <c r="E41" s="5" t="inlineStr">
        <is>
          <t>240,00</t>
        </is>
      </c>
      <c r="F41" s="4" t="inlineStr">
        <is>
          <t>10.00</t>
        </is>
      </c>
    </row>
    <row collapsed="false" customFormat="false" customHeight="false" hidden="false" ht="12.1" outlineLevel="0" r="42">
      <c r="A42" s="5" t="s">
        <f>=HYPERLINK("https://leilaoonline.net/lote/detalhe/247425", "1013")</f>
      </c>
      <c r="B42" s="4" t="s">
        <f>=HYPERLINK("https://leilaoonline.net/lote/detalhe/247425", " Caixa 12 unidades - Vinho Peninsula Single Vineyard Syrah  2021")</f>
      </c>
      <c r="C42" s="4" t="inlineStr">
        <is>
          <t>Vendido</t>
        </is>
      </c>
      <c r="D42" s="4" t="inlineStr">
        <is>
          <t>1</t>
        </is>
      </c>
      <c r="E42" s="5" t="inlineStr">
        <is>
          <t>240,00</t>
        </is>
      </c>
      <c r="F42" s="4" t="inlineStr">
        <is>
          <t>10.00</t>
        </is>
      </c>
    </row>
    <row collapsed="false" customFormat="false" customHeight="false" hidden="false" ht="12.1" outlineLevel="0" r="43">
      <c r="A43" s="5" t="s">
        <f>=HYPERLINK("https://leilaoonline.net/lote/detalhe/247427", "1014")</f>
      </c>
      <c r="B43" s="4" t="s">
        <f>=HYPERLINK("https://leilaoonline.net/lote/detalhe/247427", " Caixa 12 unidades - Vinho Peninsula Single Vineyard Syrah  2021")</f>
      </c>
      <c r="C43" s="4" t="inlineStr">
        <is>
          <t>Vendido</t>
        </is>
      </c>
      <c r="D43" s="4" t="inlineStr">
        <is>
          <t>1</t>
        </is>
      </c>
      <c r="E43" s="5" t="inlineStr">
        <is>
          <t>240,00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=HYPERLINK("https://leilaoonline.net/lote/detalhe/249570", "1015")</f>
      </c>
      <c r="B44" s="4" t="s">
        <f>=HYPERLINK("https://leilaoonline.net/lote/detalhe/249570", " Caixa 12 unidades - Vinho Peninsula Single Vineyard Syrah  2021")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240,00</t>
        </is>
      </c>
      <c r="F44" s="4" t="inlineStr">
        <is>
          <t>10.00</t>
        </is>
      </c>
    </row>
    <row collapsed="false" customFormat="false" customHeight="false" hidden="false" ht="12.1" outlineLevel="0" r="45">
      <c r="A45" s="5" t="s">
        <f>=HYPERLINK("https://leilaoonline.net/lote/detalhe/249571", "1016")</f>
      </c>
      <c r="B45" s="4" t="s">
        <f>=HYPERLINK("https://leilaoonline.net/lote/detalhe/249571", " Caixa 12 unidades - Vinho Peninsula Single Vineyard Syrah  2021")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240,00</t>
        </is>
      </c>
      <c r="F45" s="4" t="inlineStr">
        <is>
          <t>10.00</t>
        </is>
      </c>
    </row>
    <row collapsed="false" customFormat="false" customHeight="false" hidden="false" ht="12.1" outlineLevel="0" r="46">
      <c r="A46" s="5" t="s">
        <f>=HYPERLINK("https://leilaoonline.net/lote/detalhe/247434", "1017")</f>
      </c>
      <c r="B46" s="4" t="s">
        <f>=HYPERLINK("https://leilaoonline.net/lote/detalhe/247434", "Caixa 12 unidades -  Vinho Peninsula Single Vineyard Syrah 2021")</f>
      </c>
      <c r="C46" s="4" t="inlineStr">
        <is>
          <t>Vendido</t>
        </is>
      </c>
      <c r="D46" s="4" t="inlineStr">
        <is>
          <t>1</t>
        </is>
      </c>
      <c r="E46" s="5" t="inlineStr">
        <is>
          <t>240,00</t>
        </is>
      </c>
      <c r="F46" s="4" t="inlineStr">
        <is>
          <t>10.00</t>
        </is>
      </c>
    </row>
    <row collapsed="false" customFormat="false" customHeight="false" hidden="false" ht="12.1" outlineLevel="0" r="47">
      <c r="A47" s="5" t="s">
        <f>=HYPERLINK("https://leilaoonline.net/lote/detalhe/249576", "1018")</f>
      </c>
      <c r="B47" s="4" t="s">
        <f>=HYPERLINK("https://leilaoonline.net/lote/detalhe/249576", "Caixa 12 unidades -  Vinho Peninsula Single Vineyard Syrah 2021")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240,00</t>
        </is>
      </c>
      <c r="F47" s="4" t="inlineStr">
        <is>
          <t>10.00</t>
        </is>
      </c>
    </row>
    <row collapsed="false" customFormat="false" customHeight="false" hidden="false" ht="12.1" outlineLevel="0" r="48">
      <c r="A48" s="5" t="s">
        <f>=HYPERLINK("https://leilaoonline.net/lote/detalhe/249577", "1019")</f>
      </c>
      <c r="B48" s="4" t="s">
        <f>=HYPERLINK("https://leilaoonline.net/lote/detalhe/249577", "Caixa 12 unidades -  Vinho Peninsula Single Vineyard Syrah 2021")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=HYPERLINK("https://leilaoonline.net/lote/detalhe/249569", "1022")</f>
      </c>
      <c r="B49" s="4" t="s">
        <f>=HYPERLINK("https://leilaoonline.net/lote/detalhe/249569", " Caixa 12 unidades - Vinho Peninsula Single Vineyard Syrah  2021")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=HYPERLINK("https://leilaoonline.net/lote/detalhe/249573", "1023")</f>
      </c>
      <c r="B50" s="4" t="s">
        <f>=HYPERLINK("https://leilaoonline.net/lote/detalhe/249573", " Caixa 12 unidades - Vinho Peninsula Single Vineyard Syrah  2021")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=HYPERLINK("https://leilaoonline.net/lote/detalhe/249568", "1024")</f>
      </c>
      <c r="B51" s="4" t="s">
        <f>=HYPERLINK("https://leilaoonline.net/lote/detalhe/249568", " Caixa 12 unidades - Vinho Peninsula Single Vineyard Syrah 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=HYPERLINK("https://leilaoonline.net/lote/detalhe/249572", "1025")</f>
      </c>
      <c r="B52" s="4" t="s">
        <f>=HYPERLINK("https://leilaoonline.net/lote/detalhe/249572", " Caixa 12 unidades - Vinho Peninsula Single Vineyard Syrah 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=HYPERLINK("https://leilaoonline.net/lote/detalhe/249574", "1027")</f>
      </c>
      <c r="B53" s="4" t="s">
        <f>=HYPERLINK("https://leilaoonline.net/lote/detalhe/249574", " Caixa 12 unidades - Vinho Peninsula Single Vineyard Syrah  2021")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=HYPERLINK("https://leilaoonline.net/lote/detalhe/247423", "1028")</f>
      </c>
      <c r="B54" s="4" t="s">
        <f>=HYPERLINK("https://leilaoonline.net/lote/detalhe/247423", " Caixa 12 unidades - Vinho Peninsula Single Vineyard Syrah  2021")</f>
      </c>
      <c r="C54" s="4" t="inlineStr">
        <is>
          <t>Vendido</t>
        </is>
      </c>
      <c r="D54" s="4" t="inlineStr">
        <is>
          <t>1</t>
        </is>
      </c>
      <c r="E54" s="5" t="inlineStr">
        <is>
          <t>240,00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=HYPERLINK("https://leilaoonline.net/lote/detalhe/247424", "1029")</f>
      </c>
      <c r="B55" s="4" t="s">
        <f>=HYPERLINK("https://leilaoonline.net/lote/detalhe/247424", " Caixa 12 unidades - Vinho Peninsula Single Vineyard Syrah  2021")</f>
      </c>
      <c r="C55" s="4" t="inlineStr">
        <is>
          <t>Vendido</t>
        </is>
      </c>
      <c r="D55" s="4" t="inlineStr">
        <is>
          <t>1</t>
        </is>
      </c>
      <c r="E55" s="5" t="inlineStr">
        <is>
          <t>240,00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=HYPERLINK("https://leilaoonline.net/lote/detalhe/249575", "1030")</f>
      </c>
      <c r="B56" s="4" t="s">
        <f>=HYPERLINK("https://leilaoonline.net/lote/detalhe/249575", "Caixa 12 unidades -  Vinho Peninsula Single Vineyard Syrah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=HYPERLINK("https://leilaoonline.net/lote/detalhe/247435", "1031")</f>
      </c>
      <c r="B57" s="4" t="s">
        <f>=HYPERLINK("https://leilaoonline.net/lote/detalhe/247435", "Caixa 12 unidades -  Vinho Peninsula Single Vineyard Syrah 2021")</f>
      </c>
      <c r="C57" s="4" t="inlineStr">
        <is>
          <t>Vendido</t>
        </is>
      </c>
      <c r="D57" s="4" t="inlineStr">
        <is>
          <t>1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=HYPERLINK("https://leilaoonline.net/lote/detalhe/247436", "1032")</f>
      </c>
      <c r="B58" s="4" t="s">
        <f>=HYPERLINK("https://leilaoonline.net/lote/detalhe/247436", "Caixa 12 unidades -  Vinho Peninsula Single Vineyard Syrah 2021")</f>
      </c>
      <c r="C58" s="4" t="inlineStr">
        <is>
          <t>Vendido</t>
        </is>
      </c>
      <c r="D58" s="4" t="inlineStr">
        <is>
          <t>1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=HYPERLINK("https://leilaoonline.net/lote/detalhe/247437", "1033")</f>
      </c>
      <c r="B59" s="4" t="s">
        <f>=HYPERLINK("https://leilaoonline.net/lote/detalhe/247437", "Caixa 12 unidades -  Vinho Peninsula Single Vineyard Syrah 2021")</f>
      </c>
      <c r="C59" s="4" t="inlineStr">
        <is>
          <t>Vendido</t>
        </is>
      </c>
      <c r="D59" s="4" t="inlineStr">
        <is>
          <t>1</t>
        </is>
      </c>
      <c r="E59" s="5" t="inlineStr">
        <is>
          <t>240,00</t>
        </is>
      </c>
      <c r="F59" s="4" t="inlineStr">
        <is>
          <t>10.00</t>
        </is>
      </c>
    </row>
    <row collapsed="false" customFormat="false" customHeight="false" hidden="false" ht="12.1" outlineLevel="0" r="60">
      <c r="A60" s="5" t="s">
        <f>=HYPERLINK("https://leilaoonline.net/lote/detalhe/247438", "1034")</f>
      </c>
      <c r="B60" s="4" t="s">
        <f>=HYPERLINK("https://leilaoonline.net/lote/detalhe/247438", "Caixa 12 unidades -  Vinho Peninsula Single Vineyard Syrah 2021")</f>
      </c>
      <c r="C60" s="4" t="inlineStr">
        <is>
          <t>Vendido</t>
        </is>
      </c>
      <c r="D60" s="4" t="inlineStr">
        <is>
          <t>1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=HYPERLINK("https://leilaoonline.net/lote/detalhe/247439", "1035")</f>
      </c>
      <c r="B61" s="4" t="s">
        <f>=HYPERLINK("https://leilaoonline.net/lote/detalhe/247439", "Caixa 12 unidades -  Vinho Peninsula Single Vineyard Syrah 2021")</f>
      </c>
      <c r="C61" s="4" t="inlineStr">
        <is>
          <t>Vendido</t>
        </is>
      </c>
      <c r="D61" s="4" t="inlineStr">
        <is>
          <t>1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=HYPERLINK("https://leilaoonline.net/lote/detalhe/247441", "1036")</f>
      </c>
      <c r="B62" s="4" t="s">
        <f>=HYPERLINK("https://leilaoonline.net/lote/detalhe/247441", "Caixa 12 unidades -  Vinho Peninsula Single Vineyard Syrah 2021")</f>
      </c>
      <c r="C62" s="4" t="inlineStr">
        <is>
          <t>Vendido</t>
        </is>
      </c>
      <c r="D62" s="4" t="inlineStr">
        <is>
          <t>1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=HYPERLINK("https://leilaoonline.net/lote/detalhe/247443", "1037")</f>
      </c>
      <c r="B63" s="4" t="s">
        <f>=HYPERLINK("https://leilaoonline.net/lote/detalhe/247443", "Caixa 12 unidades -  Vinho Peninsula Single Vineyard Syrah 2021")</f>
      </c>
      <c r="C63" s="4" t="inlineStr">
        <is>
          <t>Vendido</t>
        </is>
      </c>
      <c r="D63" s="4" t="inlineStr">
        <is>
          <t>1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=HYPERLINK("https://leilaoonline.net/lote/detalhe/247442", "1038")</f>
      </c>
      <c r="B64" s="4" t="s">
        <f>=HYPERLINK("https://leilaoonline.net/lote/detalhe/247442", "Caixa 12 unidades -  Vinho Peninsula Single Vineyard Syrah 2021")</f>
      </c>
      <c r="C64" s="4" t="inlineStr">
        <is>
          <t>Vendido</t>
        </is>
      </c>
      <c r="D64" s="4" t="inlineStr">
        <is>
          <t>1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=HYPERLINK("https://leilaoonline.net/lote/detalhe/247440", "1039")</f>
      </c>
      <c r="B65" s="4" t="s">
        <f>=HYPERLINK("https://leilaoonline.net/lote/detalhe/247440", "Caixa 12 unidades -  Vinho Peninsula Single Vineyard Syrah 2021")</f>
      </c>
      <c r="C65" s="4" t="inlineStr">
        <is>
          <t>Vendido</t>
        </is>
      </c>
      <c r="D65" s="4" t="inlineStr">
        <is>
          <t>1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=HYPERLINK("https://leilaoonline.net/lote/detalhe/247444", "1041")</f>
      </c>
      <c r="B66" s="4" t="s">
        <f>=HYPERLINK("https://leilaoonline.net/lote/detalhe/247444", "Caixa 12 unidades -  Vinho Peninsula Single Vineyard Syrah 2021")</f>
      </c>
      <c r="C66" s="4" t="inlineStr">
        <is>
          <t>Vendido</t>
        </is>
      </c>
      <c r="D66" s="4" t="inlineStr">
        <is>
          <t>1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=HYPERLINK("https://leilaoonline.net/lote/detalhe/247445", "1042")</f>
      </c>
      <c r="B67" s="4" t="s">
        <f>=HYPERLINK("https://leilaoonline.net/lote/detalhe/247445", "Caixa 12 unidades -  Vinho Peninsula Single Vineyard Syrah 2021")</f>
      </c>
      <c r="C67" s="4" t="inlineStr">
        <is>
          <t>Vendido</t>
        </is>
      </c>
      <c r="D67" s="4" t="inlineStr">
        <is>
          <t>1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=HYPERLINK("https://leilaoonline.net/lote/detalhe/247451", "1043")</f>
      </c>
      <c r="B68" s="4" t="s">
        <f>=HYPERLINK("https://leilaoonline.net/lote/detalhe/247451", "Caixa 12 unidades -  Vinho Peninsula Single Vineyard Syrah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=HYPERLINK("https://leilaoonline.net/lote/detalhe/247448", "1044")</f>
      </c>
      <c r="B69" s="4" t="s">
        <f>=HYPERLINK("https://leilaoonline.net/lote/detalhe/247448", "Caixa 12 unidades -  Vinho Peninsula Single Vineyard Syrah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=HYPERLINK("https://leilaoonline.net/lote/detalhe/247453", "1045")</f>
      </c>
      <c r="B70" s="4" t="s">
        <f>=HYPERLINK("https://leilaoonline.net/lote/detalhe/247453", "Caixa 12 unidades - 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=HYPERLINK("https://leilaoonline.net/lote/detalhe/247450", "1046")</f>
      </c>
      <c r="B71" s="4" t="s">
        <f>=HYPERLINK("https://leilaoonline.net/lote/detalhe/247450", "Caixa 12 unidades - 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=HYPERLINK("https://leilaoonline.net/lote/detalhe/247446", "1047")</f>
      </c>
      <c r="B72" s="4" t="s">
        <f>=HYPERLINK("https://leilaoonline.net/lote/detalhe/247446", "Caixa 12 unidades - 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=HYPERLINK("https://leilaoonline.net/lote/detalhe/247452", "1048")</f>
      </c>
      <c r="B73" s="4" t="s">
        <f>=HYPERLINK("https://leilaoonline.net/lote/detalhe/247452", "Caixa 12 unidades - 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=HYPERLINK("https://leilaoonline.net/lote/detalhe/247449", "1049")</f>
      </c>
      <c r="B74" s="4" t="s">
        <f>=HYPERLINK("https://leilaoonline.net/lote/detalhe/247449", "Caixa 12 unidades -  Vinho Peninsula Single Vineyard Syrah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=HYPERLINK("https://leilaoonline.net/lote/detalhe/247447", "1050")</f>
      </c>
      <c r="B75" s="4" t="s">
        <f>=HYPERLINK("https://leilaoonline.net/lote/detalhe/247447", "Caixa 12 unidades -  Vinho Peninsula Single Vineyard Syrah 2021")</f>
      </c>
      <c r="C75" s="4" t="inlineStr">
        <is>
          <t>Vendido</t>
        </is>
      </c>
      <c r="D75" s="4" t="inlineStr">
        <is>
          <t>1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=HYPERLINK("https://leilaoonline.net/lote/detalhe/249588", "1051")</f>
      </c>
      <c r="B76" s="4" t="s">
        <f>=HYPERLINK("https://leilaoonline.net/lote/detalhe/249588", " Caixa 12 unidades -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=HYPERLINK("https://leilaoonline.net/lote/detalhe/249610", "1052")</f>
      </c>
      <c r="B77" s="4" t="s">
        <f>=HYPERLINK("https://leilaoonline.net/lote/detalhe/249610", " Caixa 12 unidades -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=HYPERLINK("https://leilaoonline.net/lote/detalhe/249587", "1053")</f>
      </c>
      <c r="B78" s="4" t="s">
        <f>=HYPERLINK("https://leilaoonline.net/lote/detalhe/249587", " Caixa 12 unidades - Vinho Peninsula Single Vineyard Syrah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=HYPERLINK("https://leilaoonline.net/lote/detalhe/249590", "1054")</f>
      </c>
      <c r="B79" s="4" t="s">
        <f>=HYPERLINK("https://leilaoonline.net/lote/detalhe/249590", " Caixa 12 unidades - Vinho Peninsula Single Vineyard Syrah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=HYPERLINK("https://leilaoonline.net/lote/detalhe/249593", "1055")</f>
      </c>
      <c r="B80" s="4" t="s">
        <f>=HYPERLINK("https://leilaoonline.net/lote/detalhe/249593", " Caixa 12 unidades - Vinho Peninsula Single Vineyard Syrah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=HYPERLINK("https://leilaoonline.net/lote/detalhe/249615", "1056")</f>
      </c>
      <c r="B81" s="4" t="s">
        <f>=HYPERLINK("https://leilaoonline.net/lote/detalhe/249615", " Caixa 12 unidades -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=HYPERLINK("https://leilaoonline.net/lote/detalhe/249613", "1057")</f>
      </c>
      <c r="B82" s="4" t="s">
        <f>=HYPERLINK("https://leilaoonline.net/lote/detalhe/249613", " Caixa 12 unidades - Vinho Peninsula Single Vineyard Syrah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=HYPERLINK("https://leilaoonline.net/lote/detalhe/249604", "1058")</f>
      </c>
      <c r="B83" s="4" t="s">
        <f>=HYPERLINK("https://leilaoonline.net/lote/detalhe/249604", " Caixa 12 unidades - Vinho Peninsula Single Vineyard Syrah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=HYPERLINK("https://leilaoonline.net/lote/detalhe/249614", "1059")</f>
      </c>
      <c r="B84" s="4" t="s">
        <f>=HYPERLINK("https://leilaoonline.net/lote/detalhe/249614", " Caixa 12 unidades - Vinho Peninsula Single Vineyard Syrah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=HYPERLINK("https://leilaoonline.net/lote/detalhe/249611", "1060")</f>
      </c>
      <c r="B85" s="4" t="s">
        <f>=HYPERLINK("https://leilaoonline.net/lote/detalhe/249611", " Caixa 12 unidades - Vinho Peninsula Single Vineyard Syrah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=HYPERLINK("https://leilaoonline.net/lote/detalhe/249601", "1061")</f>
      </c>
      <c r="B86" s="4" t="s">
        <f>=HYPERLINK("https://leilaoonline.net/lote/detalhe/249601", " Caixa 12 unidades - Vinho Peninsula Single Vineyard Syrah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=HYPERLINK("https://leilaoonline.net/lote/detalhe/249599", "1062")</f>
      </c>
      <c r="B87" s="4" t="s">
        <f>=HYPERLINK("https://leilaoonline.net/lote/detalhe/249599", " Caixa 12 unidades - Vinho Peninsula Single Vineyard Syrah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=HYPERLINK("https://leilaoonline.net/lote/detalhe/249600", "1063")</f>
      </c>
      <c r="B88" s="4" t="s">
        <f>=HYPERLINK("https://leilaoonline.net/lote/detalhe/249600", " Caixa 12 unidades - Vinho Peninsula Single Vineyard Syrah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=HYPERLINK("https://leilaoonline.net/lote/detalhe/249591", "1064")</f>
      </c>
      <c r="B89" s="4" t="s">
        <f>=HYPERLINK("https://leilaoonline.net/lote/detalhe/249591", " Caixa 12 unidades - Vinho Peninsula Single Vineyard Syrah 2021")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=HYPERLINK("https://leilaoonline.net/lote/detalhe/249608", "1065")</f>
      </c>
      <c r="B90" s="4" t="s">
        <f>=HYPERLINK("https://leilaoonline.net/lote/detalhe/249608", " Caixa 12 unidades - Vinho Peninsula Single Vineyard Syrah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=HYPERLINK("https://leilaoonline.net/lote/detalhe/249596", "1066")</f>
      </c>
      <c r="B91" s="4" t="s">
        <f>=HYPERLINK("https://leilaoonline.net/lote/detalhe/249596", " Caixa 12 unidades - Vinho Peninsula Single Vineyard Syrah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=HYPERLINK("https://leilaoonline.net/lote/detalhe/249592", "1067")</f>
      </c>
      <c r="B92" s="4" t="s">
        <f>=HYPERLINK("https://leilaoonline.net/lote/detalhe/249592", " Caixa 12 unidades - Vinho Peninsula Single Vineyard Syrah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=HYPERLINK("https://leilaoonline.net/lote/detalhe/249602", "1068")</f>
      </c>
      <c r="B93" s="4" t="s">
        <f>=HYPERLINK("https://leilaoonline.net/lote/detalhe/249602", " Caixa 12 unidades - Vinho Peninsula Single Vineyard Syrah 2021")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=HYPERLINK("https://leilaoonline.net/lote/detalhe/249597", "1069")</f>
      </c>
      <c r="B94" s="4" t="s">
        <f>=HYPERLINK("https://leilaoonline.net/lote/detalhe/249597", " Caixa 12 unidades - Vinho Peninsula Single Vineyard Syrah 2021")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=HYPERLINK("https://leilaoonline.net/lote/detalhe/249603", "1070")</f>
      </c>
      <c r="B95" s="4" t="s">
        <f>=HYPERLINK("https://leilaoonline.net/lote/detalhe/249603", " Caixa 12 unidades - Vinho Peninsula Single Vineyard Syrah 2021")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240,00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=HYPERLINK("https://leilaoonline.net/lote/detalhe/249589", "1071")</f>
      </c>
      <c r="B96" s="4" t="s">
        <f>=HYPERLINK("https://leilaoonline.net/lote/detalhe/249589", " Caixa 12 unidades - Vinho Peninsula Single Vineyard Syrah 2021")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240,00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=HYPERLINK("https://leilaoonline.net/lote/detalhe/249606", "1072")</f>
      </c>
      <c r="B97" s="4" t="s">
        <f>=HYPERLINK("https://leilaoonline.net/lote/detalhe/249606", " Caixa 12 unidades - Vinho Peninsula Single Vineyard Syrah 2021")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240,00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=HYPERLINK("https://leilaoonline.net/lote/detalhe/249598", "1073")</f>
      </c>
      <c r="B98" s="4" t="s">
        <f>=HYPERLINK("https://leilaoonline.net/lote/detalhe/249598", " Caixa 12 unidades - Vinho Peninsula Single Vineyard Syrah 2021")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240,00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=HYPERLINK("https://leilaoonline.net/lote/detalhe/249595", "1074")</f>
      </c>
      <c r="B99" s="4" t="s">
        <f>=HYPERLINK("https://leilaoonline.net/lote/detalhe/249595", " Caixa 12 unidades - Vinho Peninsula Single Vineyard Syrah 2021")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240,00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=HYPERLINK("https://leilaoonline.net/lote/detalhe/249616", "1075")</f>
      </c>
      <c r="B100" s="4" t="s">
        <f>=HYPERLINK("https://leilaoonline.net/lote/detalhe/249616", " Caixa 12 unidades - Vinho Peninsula Single Vineyard Syrah 2021")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240,00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=HYPERLINK("https://leilaoonline.net/lote/detalhe/249609", "1076")</f>
      </c>
      <c r="B101" s="4" t="s">
        <f>=HYPERLINK("https://leilaoonline.net/lote/detalhe/249609", " Caixa 12 unidades - Vinho Peninsula Single Vineyard Syrah 2021")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240,00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=HYPERLINK("https://leilaoonline.net/lote/detalhe/249605", "1077")</f>
      </c>
      <c r="B102" s="4" t="s">
        <f>=HYPERLINK("https://leilaoonline.net/lote/detalhe/249605", " Caixa 12 unidades - Vinho Peninsula Single Vineyard Syrah 2021")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240,00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=HYPERLINK("https://leilaoonline.net/lote/detalhe/249594", "1078")</f>
      </c>
      <c r="B103" s="4" t="s">
        <f>=HYPERLINK("https://leilaoonline.net/lote/detalhe/249594", " Caixa 12 unidades - Vinho Peninsula Single Vineyard Syrah 2021")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240,00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=HYPERLINK("https://leilaoonline.net/lote/detalhe/249607", "1079")</f>
      </c>
      <c r="B104" s="4" t="s">
        <f>=HYPERLINK("https://leilaoonline.net/lote/detalhe/249607", " Caixa 12 unidades - Vinho Peninsula Single Vineyard Syrah 2021")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240,00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=HYPERLINK("https://leilaoonline.net/lote/detalhe/249612", "1080")</f>
      </c>
      <c r="B105" s="4" t="s">
        <f>=HYPERLINK("https://leilaoonline.net/lote/detalhe/249612", " Caixa 12 unidades - Vinho Peninsula Single Vineyard Syrah 2021")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240,00</t>
        </is>
      </c>
      <c r="F105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2026-09-02T16:37:17.00Z</dcterms:created>
  <dc:creator>Tellks Tecnologia</dc:creator>
  <cp:revision>0</cp:revision>
</cp:coreProperties>
</file>