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Lancer 12 • C4Cactus 22 • HR-V • Jeep Comp. • Audi A3 • Fit • Onix LTZ 17 • Classic • Outr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02/07/2024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=HYPERLINK("https://leilaoonline.net/lote/detalhe/236119", "030")</f>
      </c>
      <c r="B11" s="4" t="s">
        <f>=HYPERLINK("https://leilaoonline.net/lote/detalhe/236119", "veja o vídeo!! I/HONDA HR-V EX CVT; 2019/2019; PRATA; ALCO./GASOL. - FUNCIONANDO - IPVA 2024 OK")</f>
      </c>
      <c r="C11" s="4" t="inlineStr">
        <is>
          <t>Não vendido</t>
        </is>
      </c>
      <c r="D11" s="4" t="inlineStr">
        <is>
          <t>30</t>
        </is>
      </c>
      <c r="E11" s="5" t="inlineStr">
        <is>
          <t>65.750,00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=HYPERLINK("https://leilaoonline.net/lote/detalhe/236118", "035")</f>
      </c>
      <c r="B12" s="4" t="s">
        <f>=HYPERLINK("https://leilaoonline.net/lote/detalhe/236118", "veja o vídeo!! AUDI/A3 1.8T; 2003/2004; PRATA; GASOLINA - FUNCIONANDO")</f>
      </c>
      <c r="C12" s="4" t="inlineStr">
        <is>
          <t>Não vendido</t>
        </is>
      </c>
      <c r="D12" s="4" t="inlineStr">
        <is>
          <t>9</t>
        </is>
      </c>
      <c r="E12" s="5" t="inlineStr">
        <is>
          <t>10.000,00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=HYPERLINK("https://leilaoonline.net/lote/detalhe/236117", "045")</f>
      </c>
      <c r="B13" s="4" t="s">
        <f>=HYPERLINK("https://leilaoonline.net/lote/detalhe/236117", "veja o vídeo!! I/MMC LANCER 2.0; 2011/2012; PRETA; GASOLINA - FUNCIONANDO - IPVA 2024 OK")</f>
      </c>
      <c r="C13" s="4" t="inlineStr">
        <is>
          <t>Vendido</t>
        </is>
      </c>
      <c r="D13" s="4" t="inlineStr">
        <is>
          <t>17</t>
        </is>
      </c>
      <c r="E13" s="5" t="inlineStr">
        <is>
          <t>32.500,00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=HYPERLINK("https://leilaoonline.net/lote/detalhe/236113", "050")</f>
      </c>
      <c r="B14" s="4" t="s">
        <f>=HYPERLINK("https://leilaoonline.net/lote/detalhe/236113", "veja o vídeo!! I/HONDA CR-V EXL; 2010/2011; CINZA; GASOLINA - FUNCIONANDO")</f>
      </c>
      <c r="C14" s="4" t="inlineStr">
        <is>
          <t>Não vendido</t>
        </is>
      </c>
      <c r="D14" s="4" t="inlineStr">
        <is>
          <t>10</t>
        </is>
      </c>
      <c r="E14" s="5" t="inlineStr">
        <is>
          <t>29.500,00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=HYPERLINK("https://leilaoonline.net/lote/detalhe/236116", "055")</f>
      </c>
      <c r="B15" s="4" t="s">
        <f>=HYPERLINK("https://leilaoonline.net/lote/detalhe/236116", "veja o vídeo!! HONDA/FIT LX CVT; 2016/2016; CINZA; ALCO./GASOL. - FUNCIONANDO - IPVA 2024 OK")</f>
      </c>
      <c r="C15" s="4" t="inlineStr">
        <is>
          <t>Não vendido</t>
        </is>
      </c>
      <c r="D15" s="4" t="inlineStr">
        <is>
          <t>15</t>
        </is>
      </c>
      <c r="E15" s="5" t="inlineStr">
        <is>
          <t>35.000,00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=HYPERLINK("https://leilaoonline.net/lote/detalhe/236112", "060")</f>
      </c>
      <c r="B16" s="4" t="s">
        <f>=HYPERLINK("https://leilaoonline.net/lote/detalhe/236112", "veja o vídeo!! HONDA/HR-V EXL CVT; 2021/2021; CINZA; ALCO./GASOL. - FUNCIONANDO - APROX. 51.000KM")</f>
      </c>
      <c r="C16" s="4" t="inlineStr">
        <is>
          <t>Não vendido</t>
        </is>
      </c>
      <c r="D16" s="4" t="inlineStr">
        <is>
          <t>28</t>
        </is>
      </c>
      <c r="E16" s="5" t="inlineStr">
        <is>
          <t>73.750,00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=HYPERLINK("https://leilaoonline.net/lote/detalhe/236115", "065")</f>
      </c>
      <c r="B17" s="4" t="s">
        <f>=HYPERLINK("https://leilaoonline.net/lote/detalhe/236115", "veja o vídeo!! I/M. BENZ SLK 250 CGI; 2014/2014; VERMELHA; GASOLINA - FUNCIONANDO")</f>
      </c>
      <c r="C17" s="4" t="inlineStr">
        <is>
          <t>Não vendido</t>
        </is>
      </c>
      <c r="D17" s="4" t="inlineStr">
        <is>
          <t>6</t>
        </is>
      </c>
      <c r="E17" s="5" t="inlineStr">
        <is>
          <t>155.000,00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=HYPERLINK("https://leilaoonline.net/lote/detalhe/236114", "070")</f>
      </c>
      <c r="B18" s="4" t="s">
        <f>=HYPERLINK("https://leilaoonline.net/lote/detalhe/236114", "veja o vídeo!! I/CHEV TRACKER PREMIER; 2017/2018; CINZA; ALCO./GASOL. - FUNCIONANDO - IPVA 2024 OK")</f>
      </c>
      <c r="C18" s="4" t="inlineStr">
        <is>
          <t>Não vendido</t>
        </is>
      </c>
      <c r="D18" s="4" t="inlineStr">
        <is>
          <t>17</t>
        </is>
      </c>
      <c r="E18" s="5" t="inlineStr">
        <is>
          <t>38.000,00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=HYPERLINK("https://leilaoonline.net/lote/detalhe/236110", "075")</f>
      </c>
      <c r="B19" s="4" t="s">
        <f>=HYPERLINK("https://leilaoonline.net/lote/detalhe/236110", "veja o vídeo!! CHEVROLET/ONIX 1.4AT LTZ; 2017/2017; PRATA; ALCO./GASOL. - FUNCIONANDO - APROX. 67.800KM")</f>
      </c>
      <c r="C19" s="4" t="inlineStr">
        <is>
          <t>Não vendido</t>
        </is>
      </c>
      <c r="D19" s="4" t="inlineStr">
        <is>
          <t>34</t>
        </is>
      </c>
      <c r="E19" s="5" t="inlineStr">
        <is>
          <t>38.000,00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=HYPERLINK("https://leilaoonline.net/lote/detalhe/236120", "080")</f>
      </c>
      <c r="B20" s="4" t="s">
        <f>=HYPERLINK("https://leilaoonline.net/lote/detalhe/236120", "veja o vídeo!! HONDA/FIT EX CVT; 2018/2018; CINZA; ALCO./GASOL. - FUNCIONANDO - IPVA 2024 OK")</f>
      </c>
      <c r="C20" s="4" t="inlineStr">
        <is>
          <t>Não vendido</t>
        </is>
      </c>
      <c r="D20" s="4" t="inlineStr">
        <is>
          <t>19</t>
        </is>
      </c>
      <c r="E20" s="5" t="inlineStr">
        <is>
          <t>37.500,00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=HYPERLINK("https://leilaoonline.net/lote/detalhe/236102", "085")</f>
      </c>
      <c r="B21" s="4" t="s">
        <f>=HYPERLINK("https://leilaoonline.net/lote/detalhe/236102", "veja o vídeo!! JEEP/COMPASS TRAILHAWK D; 2020/2021; PRETA; DIESEL - FUNCIONANDO - IPVA 2024 OK")</f>
      </c>
      <c r="C21" s="4" t="inlineStr">
        <is>
          <t>Não vendido</t>
        </is>
      </c>
      <c r="D21" s="4" t="inlineStr">
        <is>
          <t>45</t>
        </is>
      </c>
      <c r="E21" s="5" t="inlineStr">
        <is>
          <t>92.500,00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=HYPERLINK("https://leilaoonline.net/lote/detalhe/236109", "090")</f>
      </c>
      <c r="B22" s="4" t="s">
        <f>=HYPERLINK("https://leilaoonline.net/lote/detalhe/236109", "FORD/FIESTA FLEX; 2009/2009; PRATA; ALCO./GASOL. - FUNCIONANDO - IPVA 2024 OK")</f>
      </c>
      <c r="C22" s="4" t="inlineStr">
        <is>
          <t>Não vendido</t>
        </is>
      </c>
      <c r="D22" s="4" t="inlineStr">
        <is>
          <t>7</t>
        </is>
      </c>
      <c r="E22" s="5" t="inlineStr">
        <is>
          <t>9.750,00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=HYPERLINK("https://leilaoonline.net/lote/detalhe/236108", "095")</f>
      </c>
      <c r="B23" s="4" t="s">
        <f>=HYPERLINK("https://leilaoonline.net/lote/detalhe/236108", "veja o vídeo!! HONDA/HR-V LX CVT; 2017/2017; PRATA; ALCO./GASOL. - FUNCIONANDO - IPVA 2024 OK")</f>
      </c>
      <c r="C23" s="4" t="inlineStr">
        <is>
          <t>Não vendido</t>
        </is>
      </c>
      <c r="D23" s="4" t="inlineStr">
        <is>
          <t>21</t>
        </is>
      </c>
      <c r="E23" s="5" t="inlineStr">
        <is>
          <t>51.250,00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=HYPERLINK("https://leilaoonline.net/lote/detalhe/236097", "100")</f>
      </c>
      <c r="B24" s="4" t="s">
        <f>=HYPERLINK("https://leilaoonline.net/lote/detalhe/236097", "I/VOLVO XC60 3.0TDYNAMIC; 2011/2011; CINZA; GASOLINA - FUNCIONANDO - IPVA 2024 OK")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15.500,00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=HYPERLINK("https://leilaoonline.net/lote/detalhe/236096", "105")</f>
      </c>
      <c r="B25" s="4" t="s">
        <f>=HYPERLINK("https://leilaoonline.net/lote/detalhe/236096", "veja o vídeo!! HONDA/WR-V EXL CVT; 2017/2018; CINZA; ALCO./GASOL. - FUNCIONANDO - IPVA 2024 OK")</f>
      </c>
      <c r="C25" s="4" t="inlineStr">
        <is>
          <t>Vendido</t>
        </is>
      </c>
      <c r="D25" s="4" t="inlineStr">
        <is>
          <t>28</t>
        </is>
      </c>
      <c r="E25" s="5" t="inlineStr">
        <is>
          <t>50.500,00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=HYPERLINK("https://leilaoonline.net/lote/detalhe/236105", "110")</f>
      </c>
      <c r="B26" s="4" t="s">
        <f>=HYPERLINK("https://leilaoonline.net/lote/detalhe/236105", "veja o vídeo!! RENAULT/DUSTER 16 D 4X2; 2011/2012; PRATA; ALCO./GASOL. - FUNCIONANDO")</f>
      </c>
      <c r="C26" s="4" t="inlineStr">
        <is>
          <t>Não vendido</t>
        </is>
      </c>
      <c r="D26" s="4" t="inlineStr">
        <is>
          <t>18</t>
        </is>
      </c>
      <c r="E26" s="5" t="inlineStr">
        <is>
          <t>23.500,00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=HYPERLINK("https://leilaoonline.net/lote/detalhe/236099", "115")</f>
      </c>
      <c r="B27" s="4" t="s">
        <f>=HYPERLINK("https://leilaoonline.net/lote/detalhe/236099", "veja o vídeo!! HONDA/FIT PERSONAL; 2018/2018; AZUL; ALCO./GASOL. - FUNCIONANDO - IPVA 2024 OK")</f>
      </c>
      <c r="C27" s="4" t="inlineStr">
        <is>
          <t>Não vendido</t>
        </is>
      </c>
      <c r="D27" s="4" t="inlineStr">
        <is>
          <t>20</t>
        </is>
      </c>
      <c r="E27" s="5" t="inlineStr">
        <is>
          <t>43.000,00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=HYPERLINK("https://leilaoonline.net/lote/detalhe/236098", "120")</f>
      </c>
      <c r="B28" s="4" t="s">
        <f>=HYPERLINK("https://leilaoonline.net/lote/detalhe/236098", "HONDA/HR-V EXL CVT; 2021/2021; BRANCA; ALCO./GASOL. - FUNC. - IPVA 2024 OK - APROX. 41.380KM")</f>
      </c>
      <c r="C28" s="4" t="inlineStr">
        <is>
          <t>Não vendido</t>
        </is>
      </c>
      <c r="D28" s="4" t="inlineStr">
        <is>
          <t>19</t>
        </is>
      </c>
      <c r="E28" s="5" t="inlineStr">
        <is>
          <t>65.000,00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=HYPERLINK("https://leilaoonline.net/lote/detalhe/236100", "125")</f>
      </c>
      <c r="B29" s="4" t="s">
        <f>=HYPERLINK("https://leilaoonline.net/lote/detalhe/236100", "veja o vídeo!! CHEVROLET/CLASSIC LS; 2011/2012; PRETA; ALCO./GASOL. - FUNCIONANDO - IPVA 2024 OK")</f>
      </c>
      <c r="C29" s="4" t="inlineStr">
        <is>
          <t>Não vendido</t>
        </is>
      </c>
      <c r="D29" s="4" t="inlineStr">
        <is>
          <t>25</t>
        </is>
      </c>
      <c r="E29" s="5" t="inlineStr">
        <is>
          <t>17.000,00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=HYPERLINK("https://leilaoonline.net/lote/detalhe/236103", "130")</f>
      </c>
      <c r="B30" s="4" t="s">
        <f>=HYPERLINK("https://leilaoonline.net/lote/detalhe/236103", "veja o vídeo!! CITROEN/C4CACTUS FEEL AT; 2021/2022; PRATA; ALCO./GASOL. - FUNC. - IPVA 2024 OK - APROX. 41.960KM")</f>
      </c>
      <c r="C30" s="4" t="inlineStr">
        <is>
          <t>Não vendido</t>
        </is>
      </c>
      <c r="D30" s="4" t="inlineStr">
        <is>
          <t>52</t>
        </is>
      </c>
      <c r="E30" s="5" t="inlineStr">
        <is>
          <t>50.500,00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=HYPERLINK("https://leilaoonline.net/lote/detalhe/236107", "135")</f>
      </c>
      <c r="B31" s="4" t="s">
        <f>=HYPERLINK("https://leilaoonline.net/lote/detalhe/236107", "HYUNDAI/HB20S 1.6A PREM; 2014/2014; PRETA; ALCO./GASOL. - NÃO FUNCIONA")</f>
      </c>
      <c r="C31" s="4" t="inlineStr">
        <is>
          <t>Não vendido</t>
        </is>
      </c>
      <c r="D31" s="4" t="inlineStr">
        <is>
          <t>5</t>
        </is>
      </c>
      <c r="E31" s="5" t="inlineStr">
        <is>
          <t>22.000,00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=HYPERLINK("https://leilaoonline.net/lote/detalhe/236104", "140")</f>
      </c>
      <c r="B32" s="4" t="s">
        <f>=HYPERLINK("https://leilaoonline.net/lote/detalhe/236104", "veja o vídeo!! HONDA/HR-V EX CVT; 2019/2020; BRANCA; ALCO./GASOL. - FUNC. - IPVA 2024 OK - APROX. 45.200KM")</f>
      </c>
      <c r="C32" s="4" t="inlineStr">
        <is>
          <t>Não vendido</t>
        </is>
      </c>
      <c r="D32" s="4" t="inlineStr">
        <is>
          <t>63</t>
        </is>
      </c>
      <c r="E32" s="5" t="inlineStr">
        <is>
          <t>66.000,00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=HYPERLINK("https://leilaoonline.net/lote/detalhe/236106", "150")</f>
      </c>
      <c r="B33" s="4" t="s">
        <f>=HYPERLINK("https://leilaoonline.net/lote/detalhe/236106", "veja o vídeo!! I/HONDA CR-V EXL; 2008/2008; PRATA; GASOLINA - FUNCIONANDO - IPVA 2024 OK")</f>
      </c>
      <c r="C33" s="4" t="inlineStr">
        <is>
          <t>Não vendido</t>
        </is>
      </c>
      <c r="D33" s="4" t="inlineStr">
        <is>
          <t>21</t>
        </is>
      </c>
      <c r="E33" s="5" t="inlineStr">
        <is>
          <t>20.000,00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=HYPERLINK("https://leilaoonline.net/lote/detalhe/236101", "155")</f>
      </c>
      <c r="B34" s="4" t="s">
        <f>=HYPERLINK("https://leilaoonline.net/lote/detalhe/236101", "veja o vídeo!! CITROEN/C3 120A EXCLUSIV; 2013/2014; BRANCA; ALCO./GASOL. - FUNCIONANDO")</f>
      </c>
      <c r="C34" s="4" t="inlineStr">
        <is>
          <t>Não vendido</t>
        </is>
      </c>
      <c r="D34" s="4" t="inlineStr">
        <is>
          <t>9</t>
        </is>
      </c>
      <c r="E34" s="5" t="inlineStr">
        <is>
          <t>21.500,00</t>
        </is>
      </c>
      <c r="F3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2026-09-02T17:25:24.00Z</dcterms:created>
  <dc:creator>Tellks Tecnologia</dc:creator>
  <cp:revision>0</cp:revision>
</cp:coreProperties>
</file>