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=HYPERLINK("https://leilaoonline.net/lote/detalhe/236122", "000")</f>
      </c>
      <c r="B11" s="4" t="s">
        <f>=HYPERLINK("https://leilaoonline.net/lote/detalhe/236122",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=HYPERLINK("https://leilaoonline.net/lote/detalhe/236155", "001")</f>
      </c>
      <c r="B12" s="4" t="s">
        <f>=HYPERLINK("https://leilaoonline.net/lote/detalhe/236155", " LAMBRETTA LI DÉCADA DE 1960 (CARCAÇA), P/ RESTAURAÇÃO OU PEÇAS. ORNAMENTAL, P/ ENFEITE DE AMBIENTES OU EVENTOS.")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=HYPERLINK("https://leilaoonline.net/lote/detalhe/236142", "002")</f>
      </c>
      <c r="B13" s="4" t="s">
        <f>=HYPERLINK("https://leilaoonline.net/lote/detalhe/236142",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=HYPERLINK("https://leilaoonline.net/lote/detalhe/236159", "009")</f>
      </c>
      <c r="B14" s="4" t="s">
        <f>=HYPERLINK("https://leilaoonline.net/lote/detalhe/236159", " BICICLETA ANTIGA, DÉCADA DE 1960.MIRIM RELÍQUIA P/ COLECIONADORES")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=HYPERLINK("https://leilaoonline.net/lote/detalhe/236138", "010")</f>
      </c>
      <c r="B15" s="4" t="s">
        <f>=HYPERLINK("https://leilaoonline.net/lote/detalhe/236138",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=HYPERLINK("https://leilaoonline.net/lote/detalhe/236137", "012")</f>
      </c>
      <c r="B16" s="4" t="s">
        <f>=HYPERLINK("https://leilaoonline.net/lote/detalhe/236137",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=HYPERLINK("https://leilaoonline.net/lote/detalhe/236156", "014")</f>
      </c>
      <c r="B17" s="4" t="s">
        <f>=HYPERLINK("https://leilaoonline.net/lote/detalhe/236156", " CALOICROSS FREESTYLE ARO 20  DÉCADA DE 1980RELÍQUIA P/ COLECIONADORES.")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=HYPERLINK("https://leilaoonline.net/lote/detalhe/236157", "016")</f>
      </c>
      <c r="B18" s="4" t="s">
        <f>=HYPERLINK("https://leilaoonline.net/lote/detalhe/236157",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=HYPERLINK("https://leilaoonline.net/lote/detalhe/236121", "017")</f>
      </c>
      <c r="B19" s="4" t="s">
        <f>=HYPERLINK("https://leilaoonline.net/lote/detalhe/236121",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=HYPERLINK("https://leilaoonline.net/lote/detalhe/236158", "018")</f>
      </c>
      <c r="B20" s="4" t="s">
        <f>=HYPERLINK("https://leilaoonline.net/lote/detalhe/236158",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=HYPERLINK("https://leilaoonline.net/lote/detalhe/236148", "020")</f>
      </c>
      <c r="B21" s="4" t="s">
        <f>=HYPERLINK("https://leilaoonline.net/lote/detalhe/236148",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=HYPERLINK("https://leilaoonline.net/lote/detalhe/236139", "022")</f>
      </c>
      <c r="B22" s="4" t="s">
        <f>=HYPERLINK("https://leilaoonline.net/lote/detalhe/236139",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=HYPERLINK("https://leilaoonline.net/lote/detalhe/236150", "023")</f>
      </c>
      <c r="B23" s="4" t="s">
        <f>=HYPERLINK("https://leilaoonline.net/lote/detalhe/236150",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=HYPERLINK("https://leilaoonline.net/lote/detalhe/236140", "024")</f>
      </c>
      <c r="B24" s="4" t="s">
        <f>=HYPERLINK("https://leilaoonline.net/lote/detalhe/236140",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=HYPERLINK("https://leilaoonline.net/lote/detalhe/236130", "025")</f>
      </c>
      <c r="B25" s="4" t="s">
        <f>=HYPERLINK("https://leilaoonline.net/lote/detalhe/236130",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=HYPERLINK("https://leilaoonline.net/lote/detalhe/236141", "026")</f>
      </c>
      <c r="B26" s="4" t="s">
        <f>=HYPERLINK("https://leilaoonline.net/lote/detalhe/236141",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=HYPERLINK("https://leilaoonline.net/lote/detalhe/236149", "028")</f>
      </c>
      <c r="B27" s="4" t="s">
        <f>=HYPERLINK("https://leilaoonline.net/lote/detalhe/236149",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=HYPERLINK("https://leilaoonline.net/lote/detalhe/236151", "031")</f>
      </c>
      <c r="B28" s="4" t="s">
        <f>=HYPERLINK("https://leilaoonline.net/lote/detalhe/236151",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=HYPERLINK("https://leilaoonline.net/lote/detalhe/236129", "035")</f>
      </c>
      <c r="B29" s="4" t="s">
        <f>=HYPERLINK("https://leilaoonline.net/lote/detalhe/236129", " Geladeira Frigidaire 1943.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=HYPERLINK("https://leilaoonline.net/lote/detalhe/236124", "039")</f>
      </c>
      <c r="B30" s="4" t="s">
        <f>=HYPERLINK("https://leilaoonline.net/lote/detalhe/236124", " COLEÇÃO CONTENDO 31 CINZEIROS ANTIGOS, DIVERSOS MODELOS, EM PORCELANA FINA E VIDRO, CERAMICA  E OUTROS ,PARA COLECINADORES. C-02")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=HYPERLINK("https://leilaoonline.net/lote/detalhe/236125", "041")</f>
      </c>
      <c r="B31" s="4" t="s">
        <f>=HYPERLINK("https://leilaoonline.net/lote/detalhe/236125", " BALANÇA ANTIGA, VISOR DE QUILOGRAMAS REDONDO, RELÍQUIA PARA COLECINADORES,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=HYPERLINK("https://leilaoonline.net/lote/detalhe/236126", "043")</f>
      </c>
      <c r="B32" s="4" t="s">
        <f>=HYPERLINK("https://leilaoonline.net/lote/detalhe/236126", " Lote único contendo: 01 liquidificador marca Arno super , 01 Arno Supermix copos de vidro, originais, 01 Moringas de Cerâmica e 01 Bebedouro de porcelana,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=HYPERLINK("https://leilaoonline.net/lote/detalhe/236127", "045")</f>
      </c>
      <c r="B33" s="4" t="s">
        <f>=HYPERLINK("https://leilaoonline.net/lote/detalhe/236127", " Lote de latas antigas, sendo: 11 latas , Leite em pó Glória  e outras conforme fotos Relíquia para COLECIONADORES ( no estado)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=HYPERLINK("https://leilaoonline.net/lote/detalhe/236128", "047")</f>
      </c>
      <c r="B34" s="4" t="s">
        <f>=HYPERLINK("https://leilaoonline.net/lote/detalhe/236128", " Balança antiga madeira e ferro, Relíquia para COLECIONADORES ( no estado) conforme fotos, obs: ( O vaso não faz parte do lote)")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=HYPERLINK("https://leilaoonline.net/lote/detalhe/236154", "049")</f>
      </c>
      <c r="B35" s="4" t="s">
        <f>=HYPERLINK("https://leilaoonline.net/lote/detalhe/236154", "LOTE CONTENDO 100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=HYPERLINK("https://leilaoonline.net/lote/detalhe/236135", "053")</f>
      </c>
      <c r="B36" s="4" t="s">
        <f>=HYPERLINK("https://leilaoonline.net/lote/detalhe/236135", "LOTE CONTENDO 100 CÉDULAS DE DINHEIRO ANTIGO ORIGINAL, DE VÁRIOS VALORES E ÉPOCAS,  EM EXCELENTE ESTADO DE CONSERVAÇÃO, RARIDADE PARA COLECIONADORES.")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=HYPERLINK("https://leilaoonline.net/lote/detalhe/236136", "055")</f>
      </c>
      <c r="B37" s="4" t="s">
        <f>=HYPERLINK("https://leilaoonline.net/lote/detalhe/236136",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=HYPERLINK("https://leilaoonline.net/lote/detalhe/236152", "059")</f>
      </c>
      <c r="B38" s="4" t="s">
        <f>=HYPERLINK("https://leilaoonline.net/lote/detalhe/236152",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=HYPERLINK("https://leilaoonline.net/lote/detalhe/236133", "061")</f>
      </c>
      <c r="B39" s="4" t="s">
        <f>=HYPERLINK("https://leilaoonline.net/lote/detalhe/236133",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=HYPERLINK("https://leilaoonline.net/lote/detalhe/236144", "062")</f>
      </c>
      <c r="B40" s="4" t="s">
        <f>=HYPERLINK("https://leilaoonline.net/lote/detalhe/236144", " LOTE CONTENDO 300 UNIDADES APROX. DE MOSQUETÃO METÁLICOS, GANCHO P/ CHAVEIROS, BOLSAS, COLETES E VESTUÁRIOS EM GERAL VÁRIOS TAMANHOS E MODELOS ,  Conforme Fotos, P-02")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=HYPERLINK("https://leilaoonline.net/lote/detalhe/236146", "064")</f>
      </c>
      <c r="B41" s="4" t="s">
        <f>=HYPERLINK("https://leilaoonline.net/lote/detalhe/236146", " LOTE CONTENDO 1000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=HYPERLINK("https://leilaoonline.net/lote/detalhe/236145", "065")</f>
      </c>
      <c r="B42" s="4" t="s">
        <f>=HYPERLINK("https://leilaoonline.net/lote/detalhe/236145",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=HYPERLINK("https://leilaoonline.net/lote/detalhe/236143", "066")</f>
      </c>
      <c r="B43" s="4" t="s">
        <f>=HYPERLINK("https://leilaoonline.net/lote/detalhe/236143",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=HYPERLINK("https://leilaoonline.net/lote/detalhe/236147", "068")</f>
      </c>
      <c r="B44" s="4" t="s">
        <f>=HYPERLINK("https://leilaoonline.net/lote/detalhe/236147", "PEDAL CAR ANTIGO DÉCADA DE 1980, P/ COLECIONADORES. NO ESTADO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=HYPERLINK("https://leilaoonline.net/lote/detalhe/236123", "069")</f>
      </c>
      <c r="B45" s="4" t="s">
        <f>=HYPERLINK("https://leilaoonline.net/lote/detalhe/236123", "[ VÍDEO ] Lote de itens Antigos. Sendo: 01 - Relógio De Ponto, 02-Relógios quadrados grandes, 01 - Campainha de elétrica de Sino.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=HYPERLINK("https://leilaoonline.net/lote/detalhe/236153", "071")</f>
      </c>
      <c r="B46" s="4" t="s">
        <f>=HYPERLINK("https://leilaoonline.net/lote/detalhe/236153", "LOTE CONTENDO 100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=HYPERLINK("https://leilaoonline.net/lote/detalhe/236131", "073")</f>
      </c>
      <c r="B47" s="4" t="s">
        <f>=HYPERLINK("https://leilaoonline.net/lote/detalhe/236131", " Antigo galão de combustível americano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=HYPERLINK("https://leilaoonline.net/lote/detalhe/236134", "075")</f>
      </c>
      <c r="B48" s="4" t="s">
        <f>=HYPERLINK("https://leilaoonline.net/lote/detalhe/236134",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=HYPERLINK("https://leilaoonline.net/lote/detalhe/236132", "077")</f>
      </c>
      <c r="B49" s="4" t="s">
        <f>=HYPERLINK("https://leilaoonline.net/lote/detalhe/236132", " Mini Geladeira da Marca cônsul na cor amarela, anos 60. peça restaurada e com compressor novo. 69x54x55 cm Excelente estado de conservação, Peça de coleção")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=HYPERLINK("https://leilaoonline.net/lote/detalhe/236160", "079")</f>
      </c>
      <c r="B50" s="4" t="s">
        <f>=HYPERLINK("https://leilaoonline.net/lote/detalhe/236160", " Livro A Divina Comédia Edição - 1955 - Autor Dante Alighieri - Editora Calcadense 350 páginas Livro em bom estado de conservação, páginas ligeiramentes amareladas devido a ação do tempo.")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=HYPERLINK("https://leilaoonline.net/lote/detalhe/236162", "080")</f>
      </c>
      <c r="B51" s="4" t="s">
        <f>=HYPERLINK("https://leilaoonline.net/lote/detalhe/236162", " Cadeira barbeiro antiga Marca Irmãos Cpaniele. Pecas com marcas do tempo.Peça dos anos 20 / 30 1920 a 1930 Não testado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=HYPERLINK("https://leilaoonline.net/lote/detalhe/236161", "081")</f>
      </c>
      <c r="B52" s="4" t="s">
        <f>=HYPERLINK("https://leilaoonline.net/lote/detalhe/236161", " Maquina Calcular Antiga Original - Odhiner Peça não restaurada em funcionamentoNúmero da Peça 239.883.069 Made in SwedenPeça original em bom estado de conservação Alguns desgastes devido a ação do tempo")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=HYPERLINK("https://leilaoonline.net/lote/detalhe/236164", "082")</f>
      </c>
      <c r="B53" s="4" t="s">
        <f>=HYPERLINK("https://leilaoonline.net/lote/detalhe/236164", " Taxímetro Antigo Francês Prevent Mascart Ano - 1920Ste GLE Des Compteurs De Voitures 75, Rue La Condamine - Paris Taxímetro em funcionamento.")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=HYPERLINK("https://leilaoonline.net/lote/detalhe/236175", "084")</f>
      </c>
      <c r="B54" s="4" t="s">
        <f>=HYPERLINK("https://leilaoonline.net/lote/detalhe/236175", "Box CD Brigitte Bardot Initiales B.B. / Box composto de 3 CD ANO 1993 / France / Phonogram 31 páginas / Capa Dura. Ligeiramente amarelado. Numero Philips - 514673-2")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=HYPERLINK("https://leilaoonline.net/lote/detalhe/236163", "085")</f>
      </c>
      <c r="B55" s="4" t="s">
        <f>=HYPERLINK("https://leilaoonline.net/lote/detalhe/236163", "01 CD Box / Ago Puxinguinha 100 anos e 01 Box / Carmem Miranda CD; 01 Box VHS Titanic Filme em fitas VHS")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=HYPERLINK("https://leilaoonline.net/lote/detalhe/236176", "088")</f>
      </c>
      <c r="B56" s="4" t="s">
        <f>=HYPERLINK("https://leilaoonline.net/lote/detalhe/236176", "Box - Fita k7 The 60 Greatest Old - Time Radio Show of The 20TH Century.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=HYPERLINK("https://leilaoonline.net/lote/detalhe/236165", "089")</f>
      </c>
      <c r="B57" s="4" t="s">
        <f>=HYPERLINK("https://leilaoonline.net/lote/detalhe/236165", " Maquina de escrever portaril Olivetti Lettera 82 Funcionando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=HYPERLINK("https://leilaoonline.net/lote/detalhe/236166", "090")</f>
      </c>
      <c r="B58" s="4" t="s">
        <f>=HYPERLINK("https://leilaoonline.net/lote/detalhe/236166", " Câmera Fotografica Instant Kodak EK 2 Sem bateria / Não testado funcionamento.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=HYPERLINK("https://leilaoonline.net/lote/detalhe/236168", "092")</f>
      </c>
      <c r="B59" s="4" t="s">
        <f>=HYPERLINK("https://leilaoonline.net/lote/detalhe/236168", " Microfone de mesa AIWA Model - DM-47 Uni Direcrional / Dynamic Mic Made in Japan Microfone em bom estado de conservação, com pedestal de mesa. Pequeno desgaste devido ação do tempo. Não testado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=HYPERLINK("https://leilaoonline.net/lote/detalhe/236167", "093")</f>
      </c>
      <c r="B60" s="4" t="s">
        <f>=HYPERLINK("https://leilaoonline.net/lote/detalhe/236167", " Serra Tico Tico / Antiga Abtiga serra de fita de mesa, pequena Peça não restaurada - Não funciona.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=HYPERLINK("https://leilaoonline.net/lote/detalhe/236169", "094")</f>
      </c>
      <c r="B61" s="4" t="s">
        <f>=HYPERLINK("https://leilaoonline.net/lote/detalhe/236169",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=HYPERLINK("https://leilaoonline.net/lote/detalhe/236170", "095")</f>
      </c>
      <c r="B62" s="4" t="s">
        <f>=HYPERLINK("https://leilaoonline.net/lote/detalhe/236170", " Painel Original de instrumentos do avião NA T-6 / Peça não restaurada / peças e instrumentos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=HYPERLINK("https://leilaoonline.net/lote/detalhe/236171", "096")</f>
      </c>
      <c r="B63" s="4" t="s">
        <f>=HYPERLINK("https://leilaoonline.net/lote/detalhe/236171", " Transmissor de FM Estéreo S/25Usado -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=HYPERLINK("https://leilaoonline.net/lote/detalhe/236172", "097")</f>
      </c>
      <c r="B64" s="4" t="s">
        <f>=HYPERLINK("https://leilaoonline.net/lote/detalhe/236172", " Antiga cesta de Balão em Vime. Data não definida.Balão de ar quente a gás Cesto tamanho para 3 pessoas - Peça não restaurada")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=HYPERLINK("https://leilaoonline.net/lote/detalhe/236173", "099")</f>
      </c>
      <c r="B65" s="4" t="s">
        <f>=HYPERLINK("https://leilaoonline.net/lote/detalhe/236173", "Coleção Aplauso - Perfil  - 10 livros Coleção Aplauso - perfil (lacrados) - Medida cada livro 18x12 cm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=HYPERLINK("https://leilaoonline.net/lote/detalhe/236174", "100")</f>
      </c>
      <c r="B66" s="4" t="s">
        <f>=HYPERLINK("https://leilaoonline.net/lote/detalhe/236174", "Coleção Aplauso - Cinema Brasil - 10 livros lacrados Coleção Aplauso / Cinema Brasil - Lacrados Ótimo Estado de Conservação  Medidas 12x18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=HYPERLINK("https://leilaoonline.net/lote/detalhe/236177", "101")</f>
      </c>
      <c r="B67" s="4" t="s">
        <f>=HYPERLINK("https://leilaoonline.net/lote/detalhe/236177", " Coleção Aplauso - Perfil- 10 livros Coleção Aplauso / Brasil- Lacrado Ótimo estado de conservação Medida 12x8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=HYPERLINK("https://leilaoonline.net/lote/detalhe/236179", "102")</f>
      </c>
      <c r="B68" s="4" t="s">
        <f>=HYPERLINK("https://leilaoonline.net/lote/detalhe/236179", " Quadro em Vidro Egito Antigo. Técnica - Papiro Egipcio Antigo, emoldurado em vidro. Vidro está com fundo trincado")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=HYPERLINK("https://leilaoonline.net/lote/detalhe/236180", "103")</f>
      </c>
      <c r="B69" s="4" t="s">
        <f>=HYPERLINK("https://leilaoonline.net/lote/detalhe/236180", " Balança antiga Filizola de braço / capacidade 10 kg. Peça para restauro / não testado. Medidas 50x24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=HYPERLINK("https://leilaoonline.net/lote/detalhe/236178", "104")</f>
      </c>
      <c r="B70" s="4" t="s">
        <f>=HYPERLINK("https://leilaoonline.net/lote/detalhe/236178", " Caixa registradora antiga Marca - Rod Bel / Peça não restaurada. Não testada. Medidas 42x46 cm Altura 46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=HYPERLINK("https://leilaoonline.net/lote/detalhe/236181", "105")</f>
      </c>
      <c r="B71" s="4" t="s">
        <f>=HYPERLINK("https://leilaoonline.net/lote/detalhe/236181", " Antiga Caixa Registradora National. Peça não restaurada. Medidas 40x60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=HYPERLINK("https://leilaoonline.net/lote/detalhe/236182", "106")</f>
      </c>
      <c r="B72" s="4" t="s">
        <f>=HYPERLINK("https://leilaoonline.net/lote/detalhe/236182", " Antiga máquina de pipoca a fichas. (Venda Machine). Década 60 / 70. Maquina original, não restaurada. Não testada. Bom estado de conservação. Medidas:0,60x0,61cm Altura 1,78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=HYPERLINK("https://leilaoonline.net/lote/detalhe/236184", "109")</f>
      </c>
      <c r="B73" s="4" t="s">
        <f>=HYPERLINK("https://leilaoonline.net/lote/detalhe/236184", " Coleção barbearia:- 2 máquinas manual Antiga Cortar Cabelo- Aparelho Barba Antigo- 2 caixas Gillette Antiga- Secador Cabelo Antigo Vermelho.")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=HYPERLINK("https://leilaoonline.net/lote/detalhe/236183", "110")</f>
      </c>
      <c r="B74" s="4" t="s">
        <f>=HYPERLINK("https://leilaoonline.net/lote/detalhe/236183", " Antigo Barbeador Elétrico Braun Synchron Plus. Completo. Na caixa. Peça em ótima estado de conservação. Não testado.")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=HYPERLINK("https://leilaoonline.net/lote/detalhe/236187", "111")</f>
      </c>
      <c r="B75" s="4" t="s">
        <f>=HYPERLINK("https://leilaoonline.net/lote/detalhe/236187", " Coleção de Barbearia composta de: - 1 Barbeador Elétrico Antigo Philishave Tracer Antigo.- 1 Barbeador Elétrico de Luxe Philishave antigo- 1 aparelho de barba antigoAparelhos em bom estado de conservação, não testados.")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=HYPERLINK("https://leilaoonline.net/lote/detalhe/236185", "113")</f>
      </c>
      <c r="B76" s="4" t="s">
        <f>=HYPERLINK("https://leilaoonline.net/lote/detalhe/236185", " Fichário de Jogo Antigo Rebi.Bom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=HYPERLINK("https://leilaoonline.net/lote/detalhe/236188", "114")</f>
      </c>
      <c r="B77" s="4" t="s">
        <f>=HYPERLINK("https://leilaoonline.net/lote/detalhe/236188", " Bicicleta Antiga- Antiga Bicicleta Club- Origem Japão Ano - 1937Rara peça para colecionador")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=HYPERLINK("https://leilaoonline.net/lote/detalhe/236186", "115")</f>
      </c>
      <c r="B78" s="4" t="s">
        <f>=HYPERLINK("https://leilaoonline.net/lote/detalhe/236186", "Antigo Carrinho de Bebê da Decada 30 / 40. Restaurado conforme padrões da época (tecido)")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=HYPERLINK("https://leilaoonline.net/lote/detalhe/236189", "116")</f>
      </c>
      <c r="B79" s="4" t="s">
        <f>=HYPERLINK("https://leilaoonline.net/lote/detalhe/236189", " Antiga Balança de Precisão / Marca Record.Década 70 / N 13803Bom estado de conservação / Funcionado / 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=HYPERLINK("https://leilaoonline.net/lote/detalhe/236191", "117")</f>
      </c>
      <c r="B80" s="4" t="s">
        <f>=HYPERLINK("https://leilaoonline.net/lote/detalhe/236191", " Patins de Neve AntigoPeça Original / Madeira e Ferro / não restaurado / Bom estado de conservação")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=HYPERLINK("https://leilaoonline.net/lote/detalhe/236190", "118")</f>
      </c>
      <c r="B81" s="4" t="s">
        <f>=HYPERLINK("https://leilaoonline.net/lote/detalhe/236190", " Antigo Mimiografo FacitPeça em ótimo estado de conservação / Funcionando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=HYPERLINK("https://leilaoonline.net/lote/detalhe/236192", "119")</f>
      </c>
      <c r="B82" s="4" t="s">
        <f>=HYPERLINK("https://leilaoonline.net/lote/detalhe/236192", " Antigo Mimiografo Marca - Ditto Decada 40 / 50. Peça original não restaurada. Bom estado de conservação /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=HYPERLINK("https://leilaoonline.net/lote/detalhe/236193", "120")</f>
      </c>
      <c r="B83" s="4" t="s">
        <f>=HYPERLINK("https://leilaoonline.net/lote/detalhe/236193", " Antiga Copiadora 636 - 3M.Marca 3M Modelo 636 - BFE 110 Volts Máquina fotocopiadora antiga em bom estado de conservação. Não Testada / Não Reformada")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=HYPERLINK("https://leilaoonline.net/lote/detalhe/236195", "123")</f>
      </c>
      <c r="B84" s="4" t="s">
        <f>=HYPERLINK("https://leilaoonline.net/lote/detalhe/236195", " Volante / Direção Automóvel Fiat Decada 10Diametro 40 cm.Peça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=HYPERLINK("https://leilaoonline.net/lote/detalhe/236194", "124")</f>
      </c>
      <c r="B85" s="4" t="s">
        <f>=HYPERLINK("https://leilaoonline.net/lote/detalhe/236194", " 2 un. Garrafas Antigas de Champagne De Greville Decada 70 / Cheias - Lacradas / Fabricante - Martini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=HYPERLINK("https://leilaoonline.net/lote/detalhe/236196", "125")</f>
      </c>
      <c r="B86" s="4" t="s">
        <f>=HYPERLINK("https://leilaoonline.net/lote/detalhe/236196", " Wisky seagrams AntigoBenders Pride Cheia - LacradaConteudo 1000ml")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=HYPERLINK("https://leilaoonline.net/lote/detalhe/236197", "126")</f>
      </c>
      <c r="B87" s="4" t="s">
        <f>=HYPERLINK("https://leilaoonline.net/lote/detalhe/236197", " Jarra em Vidro / Bico de JacaAltura 20 cm / Borda em Prara")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=HYPERLINK("https://leilaoonline.net/lote/detalhe/236198", "129")</f>
      </c>
      <c r="B88" s="4" t="s">
        <f>=HYPERLINK("https://leilaoonline.net/lote/detalhe/236198", " Penico Antigo Grande Esmaltado / Ágata Altura 30 cm Diametro 28 cm Marcas devido ação do tempo")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=HYPERLINK("https://leilaoonline.net/lote/detalhe/236200", "130")</f>
      </c>
      <c r="B89" s="4" t="s">
        <f>=HYPERLINK("https://leilaoonline.net/lote/detalhe/236200", " Vidro e caixa antiga do perfume Chanel n° 5Vidro vazio Altura 8 cm Largura 5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=HYPERLINK("https://leilaoonline.net/lote/detalhe/236199", "131")</f>
      </c>
      <c r="B90" s="4" t="s">
        <f>=HYPERLINK("https://leilaoonline.net/lote/detalhe/236199", " Antigo perfume Galeche / Hermes - ParisNa caixa / Perfume lacrado 5 ml Made in france")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=HYPERLINK("https://leilaoonline.net/lote/detalhe/236201", "132")</f>
      </c>
      <c r="B91" s="4" t="s">
        <f>=HYPERLINK("https://leilaoonline.net/lote/detalhe/236201", " Lote com cupula de vidro para lampião, lustres, camdelabros.Lote com 25 peças medidas - Altura 17 cm Diâmetro inferior 4 cm Diâmetro superior 9,5 cm.")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=HYPERLINK("https://leilaoonline.net/lote/detalhe/236203", "133")</f>
      </c>
      <c r="B92" s="4" t="s">
        <f>=HYPERLINK("https://leilaoonline.net/lote/detalhe/236203", " Cupula de vidro para lampião, lustre, camdelabro / lote com 19 peças Medidas Diâmetro parte inferior e superior 13 cm Altura 40,5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=HYPERLINK("https://leilaoonline.net/lote/detalhe/236202", "134")</f>
      </c>
      <c r="B93" s="4" t="s">
        <f>=HYPERLINK("https://leilaoonline.net/lote/detalhe/236202", " Lote com 2 cupolas / globo vidro / Bico de Jaca / Vintage.")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=HYPERLINK("https://leilaoonline.net/lote/detalhe/236204", "135")</f>
      </c>
      <c r="B94" s="4" t="s">
        <f>=HYPERLINK("https://leilaoonline.net/lote/detalhe/236204", " Gatilho de Bomba de Combustivel de Posto de Abastecimento. Marca - OPW 11A Peça não restaurada - Marcas devido a ação do 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=HYPERLINK("https://leilaoonline.net/lote/detalhe/236205", "136")</f>
      </c>
      <c r="B95" s="4" t="s">
        <f>=HYPERLINK("https://leilaoonline.net/lote/detalhe/236205", " Lote com 3 cúpulas / Globo Vidro / bisotada / Vintage Diametro inferior - 7 cm Diametro Superior - 9,5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=HYPERLINK("https://leilaoonline.net/lote/detalhe/236206", "137")</f>
      </c>
      <c r="B96" s="4" t="s">
        <f>=HYPERLINK("https://leilaoonline.net/lote/detalhe/236206", "Armario / Expositor em aço inox e vidro.")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=HYPERLINK("https://leilaoonline.net/lote/detalhe/236207", "139")</f>
      </c>
      <c r="B97" s="4" t="s">
        <f>=HYPERLINK("https://leilaoonline.net/lote/detalhe/236207", " Distintivo / Botton / Emblema - Original FORD Guard Belleview Origem - USA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=HYPERLINK("https://leilaoonline.net/lote/detalhe/236210", "140")</f>
      </c>
      <c r="B98" s="4" t="s">
        <f>=HYPERLINK("https://leilaoonline.net/lote/detalhe/236210", " Bússola antiga (grande) Danfoth Constellation.Não reformada / Original / funcionando - caixa de madeira original- medidas 24x24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=HYPERLINK("https://leilaoonline.net/lote/detalhe/236211", "141")</f>
      </c>
      <c r="B99" s="4" t="s">
        <f>=HYPERLINK("https://leilaoonline.net/lote/detalhe/236211", " Casca canhão / Munição antigaAltura - 60 cmDiâmetro - 13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=HYPERLINK("https://leilaoonline.net/lote/detalhe/236213", "142")</f>
      </c>
      <c r="B100" s="4" t="s">
        <f>=HYPERLINK("https://leilaoonline.net/lote/detalhe/236213", " Casca canhão / Munição AntigaAltura 59 cmDiâmetro 11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=HYPERLINK("https://leilaoonline.net/lote/detalhe/236212", "143")</f>
      </c>
      <c r="B101" s="4" t="s">
        <f>=HYPERLINK("https://leilaoonline.net/lote/detalhe/236212", " Coqueteleira ANTIGA de Vidro / Metal. Peça rica em detalhes. Altura 23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=HYPERLINK("https://leilaoonline.net/lote/detalhe/236214", "146")</f>
      </c>
      <c r="B102" s="4" t="s">
        <f>=HYPERLINK("https://leilaoonline.net/lote/detalhe/236214", " Toca Fitas de Rolo AkaiNão testado funcionamento / não restaurado / Peça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=HYPERLINK("https://leilaoonline.net/lote/detalhe/236209", "147")</f>
      </c>
      <c r="B103" s="4" t="s">
        <f>=HYPERLINK("https://leilaoonline.net/lote/detalhe/236209", " Lote com 8 carteiras escolares antigas.Carteiras em bom estado de conservação.Madeira nobre / peças originais de época. Peças não restauradas.")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=HYPERLINK("https://leilaoonline.net/lote/detalhe/236208", "148")</f>
      </c>
      <c r="B104" s="4" t="s">
        <f>=HYPERLINK("https://leilaoonline.net/lote/detalhe/236208", " Lote com 3 ferros de passar roupas antigos. A carvão")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=HYPERLINK("https://leilaoonline.net/lote/detalhe/236215", "149")</f>
      </c>
      <c r="B105" s="4" t="s">
        <f>=HYPERLINK("https://leilaoonline.net/lote/detalhe/236215", " Lote com 3 LPs: Abba dez anos, Viva a noite e  Renascer")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=HYPERLINK("https://leilaoonline.net/lote/detalhe/236217", "150")</f>
      </c>
      <c r="B106" s="4" t="s">
        <f>=HYPERLINK("https://leilaoonline.net/lote/detalhe/236217", " Lp Alegria do passado e do presente. - Edição especial")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=HYPERLINK("https://leilaoonline.net/lote/detalhe/236216", "151")</f>
      </c>
      <c r="B107" s="4" t="s">
        <f>=HYPERLINK("https://leilaoonline.net/lote/detalhe/236216", " Bomboniere redonda antiga bizotata. Altura 20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=HYPERLINK("https://leilaoonline.net/lote/detalhe/236218", "152")</f>
      </c>
      <c r="B108" s="4" t="s">
        <f>=HYPERLINK("https://leilaoonline.net/lote/detalhe/236218", " Bomboniere antiga redonda Altura 19,5 cm Bizitada")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=HYPERLINK("https://leilaoonline.net/lote/detalhe/236220", "153")</f>
      </c>
      <c r="B109" s="4" t="s">
        <f>=HYPERLINK("https://leilaoonline.net/lote/detalhe/236220", " Jarra inglesa / Wisky Dimple / 15 Years Old Original / porcelana Made in England")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=HYPERLINK("https://leilaoonline.net/lote/detalhe/236219", "154")</f>
      </c>
      <c r="B110" s="4" t="s">
        <f>=HYPERLINK("https://leilaoonline.net/lote/detalhe/236219", " Maquina de escrever / Hermes Baby / Vermelha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=HYPERLINK("https://leilaoonline.net/lote/detalhe/236221", "156")</f>
      </c>
      <c r="B111" s="4" t="s">
        <f>=HYPERLINK("https://leilaoonline.net/lote/detalhe/236221", " Star Wars / Sabre de Luz Original de época / Na caixa.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=HYPERLINK("https://leilaoonline.net/lote/detalhe/236222", "157")</f>
      </c>
      <c r="B112" s="4" t="s">
        <f>=HYPERLINK("https://leilaoonline.net/lote/detalhe/236222", " 12 copos de vidro Retro / rosas Anos 70 Altura 11,5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=HYPERLINK("https://leilaoonline.net/lote/detalhe/236223", "158")</f>
      </c>
      <c r="B113" s="4" t="s">
        <f>=HYPERLINK("https://leilaoonline.net/lote/detalhe/236223", " Conjunto 2 peças / Wolf / prata Altura 8 cm Diametro 13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=HYPERLINK("https://leilaoonline.net/lote/detalhe/236224", "159")</f>
      </c>
      <c r="B114" s="4" t="s">
        <f>=HYPERLINK("https://leilaoonline.net/lote/detalhe/236224", " Caneca de chopp / promoção Ford F 100 Super Série 1980")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=HYPERLINK("https://leilaoonline.net/lote/detalhe/236226", "160")</f>
      </c>
      <c r="B115" s="4" t="s">
        <f>=HYPERLINK("https://leilaoonline.net/lote/detalhe/236226", " Lote com 3 pés cerâmicos antigos. Grladeira / fogão Altura 10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=HYPERLINK("https://leilaoonline.net/lote/detalhe/236225", "161")</f>
      </c>
      <c r="B116" s="4" t="s">
        <f>=HYPERLINK("https://leilaoonline.net/lote/detalhe/236225", " Prato metal parede em alto relevo / pescador Peça sem identificação do autor. Diametro - 22,5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=HYPERLINK("https://leilaoonline.net/lote/detalhe/236227", "163")</f>
      </c>
      <c r="B117" s="4" t="s">
        <f>=HYPERLINK("https://leilaoonline.net/lote/detalhe/236227", "Prato decorarivo Inglês  - Diametro  - 28 cm - Made in Englan - Alfred Meakin")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=HYPERLINK("https://leilaoonline.net/lote/detalhe/236228", "164")</f>
      </c>
      <c r="B118" s="4" t="s">
        <f>=HYPERLINK("https://leilaoonline.net/lote/detalhe/236228", " Coleção com 10 isqueiros antigos diversos.")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=HYPERLINK("https://leilaoonline.net/lote/detalhe/236230", "165")</f>
      </c>
      <c r="B119" s="4" t="s">
        <f>=HYPERLINK("https://leilaoonline.net/lote/detalhe/236230", " Candelabro metal 1 vela antigo. / Altura - 20 cm /Comprimento - 30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=HYPERLINK("https://leilaoonline.net/lote/detalhe/236234", "166")</f>
      </c>
      <c r="B120" s="4" t="s">
        <f>=HYPERLINK("https://leilaoonline.net/lote/detalhe/236234", " Par candelabros antigos. / 1 vela, rico em detalhes. Altura - 17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=HYPERLINK("https://leilaoonline.net/lote/detalhe/236236", "167")</f>
      </c>
      <c r="B121" s="4" t="s">
        <f>=HYPERLINK("https://leilaoonline.net/lote/detalhe/236236", " Candelabro 1 vela / Altura - 26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=HYPERLINK("https://leilaoonline.net/lote/detalhe/236229", "168")</f>
      </c>
      <c r="B122" s="4" t="s">
        <f>=HYPERLINK("https://leilaoonline.net/lote/detalhe/236229", " Bombonier / Peça em metal com detalhes. / Altura - 11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=HYPERLINK("https://leilaoonline.net/lote/detalhe/236231", "169")</f>
      </c>
      <c r="B123" s="4" t="s">
        <f>=HYPERLINK("https://leilaoonline.net/lote/detalhe/236231", " Bandeira Varig original, de mesa. Altura - 33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=HYPERLINK("https://leilaoonline.net/lote/detalhe/236232", "171")</f>
      </c>
      <c r="B124" s="4" t="s">
        <f>=HYPERLINK("https://leilaoonline.net/lote/detalhe/236232", " Par fivelas para estribo de cavalaria antigo militar. Brasão - Estados Unidos do Brasil 15 novembro 1889")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=HYPERLINK("https://leilaoonline.net/lote/detalhe/236239", "172")</f>
      </c>
      <c r="B125" s="4" t="s">
        <f>=HYPERLINK("https://leilaoonline.net/lote/detalhe/236239", " Emblema Vigilância Municipal. Prefeitura São José dos Campos. Metal. Diametro 6,5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=HYPERLINK("https://leilaoonline.net/lote/detalhe/236237", "173")</f>
      </c>
      <c r="B126" s="4" t="s">
        <f>=HYPERLINK("https://leilaoonline.net/lote/detalhe/236237", " Emblema carro Mercedes Benz / Antigo")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=HYPERLINK("https://leilaoonline.net/lote/detalhe/236233", "174")</f>
      </c>
      <c r="B127" s="4" t="s">
        <f>=HYPERLINK("https://leilaoonline.net/lote/detalhe/236233", " Emblema / Broche Expresso Socorro SP 666")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=HYPERLINK("https://leilaoonline.net/lote/detalhe/236235", "175")</f>
      </c>
      <c r="B128" s="4" t="s">
        <f>=HYPERLINK("https://leilaoonline.net/lote/detalhe/236235", " Espora com roseta média e roseta grande antiga. Peça não restaurada")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=HYPERLINK("https://leilaoonline.net/lote/detalhe/236240", "176")</f>
      </c>
      <c r="B129" s="4" t="s">
        <f>=HYPERLINK("https://leilaoonline.net/lote/detalhe/236240", " Emblema automóvel Jaguar. Metal. Diâmetro 9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=HYPERLINK("https://leilaoonline.net/lote/detalhe/236238", "177")</f>
      </c>
      <c r="B130" s="4" t="s">
        <f>=HYPERLINK("https://leilaoonline.net/lote/detalhe/236238", " Emblema automóvel BMW. Metal. 6,5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=HYPERLINK("https://leilaoonline.net/lote/detalhe/236242", "178")</f>
      </c>
      <c r="B131" s="4" t="s">
        <f>=HYPERLINK("https://leilaoonline.net/lote/detalhe/236242", " Relógio de bolso Jules Jurgensen")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=HYPERLINK("https://leilaoonline.net/lote/detalhe/236243", "179")</f>
      </c>
      <c r="B132" s="4" t="s">
        <f>=HYPERLINK("https://leilaoonline.net/lote/detalhe/236243", " Relógio de bolso Magnun Lunar")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80.00</t>
        </is>
      </c>
    </row>
    <row collapsed="false" customFormat="false" customHeight="false" hidden="false" ht="12.1" outlineLevel="0" r="133">
      <c r="A133" s="5" t="s">
        <f>=HYPERLINK("https://leilaoonline.net/lote/detalhe/236249", "180")</f>
      </c>
      <c r="B133" s="4" t="s">
        <f>=HYPERLINK("https://leilaoonline.net/lote/detalhe/236249", " Relógio de bolso Oscar")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=HYPERLINK("https://leilaoonline.net/lote/detalhe/236241", "181")</f>
      </c>
      <c r="B134" s="4" t="s">
        <f>=HYPERLINK("https://leilaoonline.net/lote/detalhe/236241", " Relógio de bolso Suíço")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=HYPERLINK("https://leilaoonline.net/lote/detalhe/236244", "182")</f>
      </c>
      <c r="B135" s="4" t="s">
        <f>=HYPERLINK("https://leilaoonline.net/lote/detalhe/236244", " Relógio de bolso Champion. Não funciona. Para restauração")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=HYPERLINK("https://leilaoonline.net/lote/detalhe/236245", "183")</f>
      </c>
      <c r="B136" s="4" t="s">
        <f>=HYPERLINK("https://leilaoonline.net/lote/detalhe/236245", " Relógio de bolso champion. Não funciona. Para restauração")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=HYPERLINK("https://leilaoonline.net/lote/detalhe/236248", "184")</f>
      </c>
      <c r="B137" s="4" t="s">
        <f>=HYPERLINK("https://leilaoonline.net/lote/detalhe/236248", " Relógio de bolso Levis.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=HYPERLINK("https://leilaoonline.net/lote/detalhe/236255", "185")</f>
      </c>
      <c r="B138" s="4" t="s">
        <f>=HYPERLINK("https://leilaoonline.net/lote/detalhe/236255", " 20 un. candelabros decorativos para velas, diversos modelos. Média 1 metro de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=HYPERLINK("https://leilaoonline.net/lote/detalhe/236253", "186")</f>
      </c>
      <c r="B139" s="4" t="s">
        <f>=HYPERLINK("https://leilaoonline.net/lote/detalhe/236253", " Aprox. 600 un. Coleção Lazer Disc diversos titulos")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650.00</t>
        </is>
      </c>
    </row>
    <row collapsed="false" customFormat="false" customHeight="false" hidden="false" ht="12.1" outlineLevel="0" r="140">
      <c r="A140" s="5" t="s">
        <f>=HYPERLINK("https://leilaoonline.net/lote/detalhe/236252", "187")</f>
      </c>
      <c r="B140" s="4" t="s">
        <f>=HYPERLINK("https://leilaoonline.net/lote/detalhe/236252", " Aprox. 2.500 livros - Biblioteca voltada ao cinema, diversos livros e revistas.")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=HYPERLINK("https://leilaoonline.net/lote/detalhe/236251", "188")</f>
      </c>
      <c r="B141" s="4" t="s">
        <f>=HYPERLINK("https://leilaoonline.net/lote/detalhe/236251", " Piano Klingmann, para restauro.")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=HYPERLINK("https://leilaoonline.net/lote/detalhe/236254", "189")</f>
      </c>
      <c r="B142" s="4" t="s">
        <f>=HYPERLINK("https://leilaoonline.net/lote/detalhe/236254", " Genoflexorio antigo madeira de lei")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=HYPERLINK("https://leilaoonline.net/lote/detalhe/236247", "192")</f>
      </c>
      <c r="B143" s="4" t="s">
        <f>=HYPERLINK("https://leilaoonline.net/lote/detalhe/236247", " Placar Marcador bilhar Medidas - 40 cm comprimento - 41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=HYPERLINK("https://leilaoonline.net/lote/detalhe/236250", "193")</f>
      </c>
      <c r="B144" s="4" t="s">
        <f>=HYPERLINK("https://leilaoonline.net/lote/detalhe/236250", " Placar Marcador bilhar Medidas - 43 cm comprimento - 61 cm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=HYPERLINK("https://leilaoonline.net/lote/detalhe/236246", "194")</f>
      </c>
      <c r="B145" s="4" t="s">
        <f>=HYPERLINK("https://leilaoonline.net/lote/detalhe/236246", " Placar marcador bilhar antigo - Origem - London G. Wright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=HYPERLINK("https://leilaoonline.net/lote/detalhe/236271", "195")</f>
      </c>
      <c r="B146" s="4" t="s">
        <f>=HYPERLINK("https://leilaoonline.net/lote/detalhe/236271", " Armario tacos de bilhar antigo com prota vidro - Acompanha tacos para restauro.Medidas - Altura - 2,07 cm Largura - 0,70 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=HYPERLINK("https://leilaoonline.net/lote/detalhe/236269", "196")</f>
      </c>
      <c r="B147" s="4" t="s">
        <f>=HYPERLINK("https://leilaoonline.net/lote/detalhe/236269", " Telefone Ericssoni / Ramais / com cadeado (sem chave)")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=HYPERLINK("https://leilaoonline.net/lote/detalhe/236270", "197")</f>
      </c>
      <c r="B148" s="4" t="s">
        <f>=HYPERLINK("https://leilaoonline.net/lote/detalhe/236270", " Telefone Ericssoni / Modelo tradicional")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=HYPERLINK("https://leilaoonline.net/lote/detalhe/236272", "198")</f>
      </c>
      <c r="B149" s="4" t="s">
        <f>=HYPERLINK("https://leilaoonline.net/lote/detalhe/236272", " Telefone Tesla Ramais Origem - Czeohoslovakia")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=HYPERLINK("https://leilaoonline.net/lote/detalhe/236274", "199")</f>
      </c>
      <c r="B150" s="4" t="s">
        <f>=HYPERLINK("https://leilaoonline.net/lote/detalhe/236274", " Telefone Tijolo Fabricante - Multitel")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=HYPERLINK("https://leilaoonline.net/lote/detalhe/236276", "200")</f>
      </c>
      <c r="B151" s="4" t="s">
        <f>=HYPERLINK("https://leilaoonline.net/lote/detalhe/236276", " Telefone Tijolo Fabricante - Multitel")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=HYPERLINK("https://leilaoonline.net/lote/detalhe/236281", "201")</f>
      </c>
      <c r="B152" s="4" t="s">
        <f>=HYPERLINK("https://leilaoonline.net/lote/detalhe/236281", " Câmera Fotografica antiga Beauty.")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=HYPERLINK("https://leilaoonline.net/lote/detalhe/236280", "202")</f>
      </c>
      <c r="B153" s="4" t="s">
        <f>=HYPERLINK("https://leilaoonline.net/lote/detalhe/236280", " Câmera antiga Canon AT1")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=HYPERLINK("https://leilaoonline.net/lote/detalhe/236275", "203")</f>
      </c>
      <c r="B154" s="4" t="s">
        <f>=HYPERLINK("https://leilaoonline.net/lote/detalhe/236275", " Câmera antiga agfa")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=HYPERLINK("https://leilaoonline.net/lote/detalhe/236273", "204")</f>
      </c>
      <c r="B155" s="4" t="s">
        <f>=HYPERLINK("https://leilaoonline.net/lote/detalhe/236273", " Câmera Antiga Fotgrafica N° 2 - Browine / Model B - Feb 1916")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=HYPERLINK("https://leilaoonline.net/lote/detalhe/236277", "205")</f>
      </c>
      <c r="B156" s="4" t="s">
        <f>=HYPERLINK("https://leilaoonline.net/lote/detalhe/236277", " Camera fotografica Tira Teima Kodak na caixa")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=HYPERLINK("https://leilaoonline.net/lote/detalhe/236278", "206")</f>
      </c>
      <c r="B157" s="4" t="s">
        <f>=HYPERLINK("https://leilaoonline.net/lote/detalhe/236278", " Camera fotográfica instamatic 177 XF Kodak")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=HYPERLINK("https://leilaoonline.net/lote/detalhe/236285", "207")</f>
      </c>
      <c r="B158" s="4" t="s">
        <f>=HYPERLINK("https://leilaoonline.net/lote/detalhe/236285", " Câmera fotografixa Instamaric 155X Kodak")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=HYPERLINK("https://leilaoonline.net/lote/detalhe/236282", "208")</f>
      </c>
      <c r="B159" s="4" t="s">
        <f>=HYPERLINK("https://leilaoonline.net/lote/detalhe/236282", " Camera fotografica Yashica 2000N / Zoom Lens")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=HYPERLINK("https://leilaoonline.net/lote/detalhe/236286", "209")</f>
      </c>
      <c r="B160" s="4" t="s">
        <f>=HYPERLINK("https://leilaoonline.net/lote/detalhe/236286", " Camera fotografica Instamatic 33 /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=HYPERLINK("https://leilaoonline.net/lote/detalhe/236284", "210")</f>
      </c>
      <c r="B161" s="4" t="s">
        <f>=HYPERLINK("https://leilaoonline.net/lote/detalhe/236284", " Câmera fotgrafica PRIMA Junior S MACRO")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=HYPERLINK("https://leilaoonline.net/lote/detalhe/236292", "211")</f>
      </c>
      <c r="B162" s="4" t="s">
        <f>=HYPERLINK("https://leilaoonline.net/lote/detalhe/236292", " Camera fotografica FF - 222 Samsung")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=HYPERLINK("https://leilaoonline.net/lote/detalhe/236287", "212")</f>
      </c>
      <c r="B163" s="4" t="s">
        <f>=HYPERLINK("https://leilaoonline.net/lote/detalhe/236287", " Camera fotografica Surr Shot Canon")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=HYPERLINK("https://leilaoonline.net/lote/detalhe/236289", "213")</f>
      </c>
      <c r="B164" s="4" t="s">
        <f>=HYPERLINK("https://leilaoonline.net/lote/detalhe/236289", " Camera Fotografica Baby antiga Brownie")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=HYPERLINK("https://leilaoonline.net/lote/detalhe/236279", "214")</f>
      </c>
      <c r="B165" s="4" t="s">
        <f>=HYPERLINK("https://leilaoonline.net/lote/detalhe/236279", " Camera fotgrafica Baby Brownie antiga")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190,00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=HYPERLINK("https://leilaoonline.net/lote/detalhe/236290", "215")</f>
      </c>
      <c r="B166" s="4" t="s">
        <f>=HYPERLINK("https://leilaoonline.net/lote/detalhe/236290", " Camera fotgrafica Olympus Supertrip")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=HYPERLINK("https://leilaoonline.net/lote/detalhe/236256", "216")</f>
      </c>
      <c r="B167" s="4" t="s">
        <f>=HYPERLINK("https://leilaoonline.net/lote/detalhe/236256", " Estereovisor VIVO, com 3D Rio de Janeiro /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=HYPERLINK("https://leilaoonline.net/lote/detalhe/236283", "217")</f>
      </c>
      <c r="B168" s="4" t="s">
        <f>=HYPERLINK("https://leilaoonline.net/lote/detalhe/236283", " Chupeta década 40/50 bico negro")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=HYPERLINK("https://leilaoonline.net/lote/detalhe/236259", "218")</f>
      </c>
      <c r="B169" s="4" t="s">
        <f>=HYPERLINK("https://leilaoonline.net/lote/detalhe/236259", " Fotômetro antigo Ikophot / Zeiss Ikon")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30.00</t>
        </is>
      </c>
    </row>
    <row collapsed="false" customFormat="false" customHeight="false" hidden="false" ht="12.1" outlineLevel="0" r="170">
      <c r="A170" s="5" t="s">
        <f>=HYPERLINK("https://leilaoonline.net/lote/detalhe/236257", "219")</f>
      </c>
      <c r="B170" s="4" t="s">
        <f>=HYPERLINK("https://leilaoonline.net/lote/detalhe/236257", " Fotômetro Sight Light Meter / Foot Cabdles")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=HYPERLINK("https://leilaoonline.net/lote/detalhe/236258", "220")</f>
      </c>
      <c r="B171" s="4" t="s">
        <f>=HYPERLINK("https://leilaoonline.net/lote/detalhe/236258", " Câmera fotografica AF Olympus")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=HYPERLINK("https://leilaoonline.net/lote/detalhe/236288", "221")</f>
      </c>
      <c r="B172" s="4" t="s">
        <f>=HYPERLINK("https://leilaoonline.net/lote/detalhe/236288", " Câmera fotografica Yashica 2000N")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=HYPERLINK("https://leilaoonline.net/lote/detalhe/236293", "222")</f>
      </c>
      <c r="B173" s="4" t="s">
        <f>=HYPERLINK("https://leilaoonline.net/lote/detalhe/236293", " Câmera fotográfica MD-35A Yashica")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30.00</t>
        </is>
      </c>
    </row>
    <row collapsed="false" customFormat="false" customHeight="false" hidden="false" ht="12.1" outlineLevel="0" r="174">
      <c r="A174" s="5" t="s">
        <f>=HYPERLINK("https://leilaoonline.net/lote/detalhe/236260", "223")</f>
      </c>
      <c r="B174" s="4" t="s">
        <f>=HYPERLINK("https://leilaoonline.net/lote/detalhe/236260", " Câmera fotográfica AW 818D / Yashica")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=HYPERLINK("https://leilaoonline.net/lote/detalhe/236291", "224")</f>
      </c>
      <c r="B175" s="4" t="s">
        <f>=HYPERLINK("https://leilaoonline.net/lote/detalhe/236291", " Coleção com 19 miniaturas ferro / apontador de Lápis")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320,00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=HYPERLINK("https://leilaoonline.net/lote/detalhe/236261", "225")</f>
      </c>
      <c r="B176" s="4" t="s">
        <f>=HYPERLINK("https://leilaoonline.net/lote/detalhe/236261", " 2 castiçais antigos em resina e metal italiana - 6 velas cada castiçal - Artista Carlos Montalto - Altura - 0,70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1.450,00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=HYPERLINK("https://leilaoonline.net/lote/detalhe/236262", "226")</f>
      </c>
      <c r="B177" s="4" t="s">
        <f>=HYPERLINK("https://leilaoonline.net/lote/detalhe/236262", " Cinzeiro metal / 5 pétalas flor")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=HYPERLINK("https://leilaoonline.net/lote/detalhe/236263", "227")</f>
      </c>
      <c r="B178" s="4" t="s">
        <f>=HYPERLINK("https://leilaoonline.net/lote/detalhe/236263", " Enciclopédia Geomundo - Editora Grolier - Ano - 1967")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=HYPERLINK("https://leilaoonline.net/lote/detalhe/236267", "228")</f>
      </c>
      <c r="B179" s="4" t="s">
        <f>=HYPERLINK("https://leilaoonline.net/lote/detalhe/236267", " Obra Completa de Erico Veríssimo Coleção composta de 27 livros - Editora Globo / 1978")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=HYPERLINK("https://leilaoonline.net/lote/detalhe/236266", "229")</f>
      </c>
      <c r="B180" s="4" t="s">
        <f>=HYPERLINK("https://leilaoonline.net/lote/detalhe/236266", " Conjunto de moveis, Estilo Medieval / Esculpido a mão / Rico em detalhes / composto de 8 peças")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=HYPERLINK("https://leilaoonline.net/lote/detalhe/236264", "230")</f>
      </c>
      <c r="B181" s="4" t="s">
        <f>=HYPERLINK("https://leilaoonline.net/lote/detalhe/236264", " Lustre / candelabro de velas para teto Total 10 velas")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=HYPERLINK("https://leilaoonline.net/lote/detalhe/236268", "231")</f>
      </c>
      <c r="B182" s="4" t="s">
        <f>=HYPERLINK("https://leilaoonline.net/lote/detalhe/236268", " Anfora em ferro antiga Altura 0,69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=HYPERLINK("https://leilaoonline.net/lote/detalhe/236265", "232")</f>
      </c>
      <c r="B183" s="4" t="s">
        <f>=HYPERLINK("https://leilaoonline.net/lote/detalhe/236265", " 6 cadeiras anos 70, sendo 4 com braços / 2 sem braços.")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3.800,00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=HYPERLINK("https://leilaoonline.net/lote/detalhe/236294", "233")</f>
      </c>
      <c r="B184" s="4" t="s">
        <f>=HYPERLINK("https://leilaoonline.net/lote/detalhe/236294", " Lote composto de 6 cadeiras anos 70")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=HYPERLINK("https://leilaoonline.net/lote/detalhe/236304", "235")</f>
      </c>
      <c r="B185" s="4" t="s">
        <f>=HYPERLINK("https://leilaoonline.net/lote/detalhe/236304", " Lote com 2 cadeiras anos 60 / 70")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=HYPERLINK("https://leilaoonline.net/lote/detalhe/236308", "236")</f>
      </c>
      <c r="B186" s="4" t="s">
        <f>=HYPERLINK("https://leilaoonline.net/lote/detalhe/236308", " 3 mesinhas decorativas / madeira e vidro / anos 80")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=HYPERLINK("https://leilaoonline.net/lote/detalhe/236296", "237")</f>
      </c>
      <c r="B187" s="4" t="s">
        <f>=HYPERLINK("https://leilaoonline.net/lote/detalhe/236296", " Cadeira anos 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160,00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=HYPERLINK("https://leilaoonline.net/lote/detalhe/236295", "238")</f>
      </c>
      <c r="B188" s="4" t="s">
        <f>=HYPERLINK("https://leilaoonline.net/lote/detalhe/236295", " Cadeira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=HYPERLINK("https://leilaoonline.net/lote/detalhe/236310", "239")</f>
      </c>
      <c r="B189" s="4" t="s">
        <f>=HYPERLINK("https://leilaoonline.net/lote/detalhe/236310", " Lote com 2 cadeiras madeira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=HYPERLINK("https://leilaoonline.net/lote/detalhe/236301", "240")</f>
      </c>
      <c r="B190" s="4" t="s">
        <f>=HYPERLINK("https://leilaoonline.net/lote/detalhe/236301", " Lote com 2 cadeiras escritório / anos 70 preta.")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=HYPERLINK("https://leilaoonline.net/lote/detalhe/236305", "241")</f>
      </c>
      <c r="B191" s="4" t="s">
        <f>=HYPERLINK("https://leilaoonline.net/lote/detalhe/236305", " Pistola de solda elétrica antiga / não testada")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=HYPERLINK("https://leilaoonline.net/lote/detalhe/236309", "242")</f>
      </c>
      <c r="B192" s="4" t="s">
        <f>=HYPERLINK("https://leilaoonline.net/lote/detalhe/236309", " Lote com 3 chaves de boca inglesa Superslim / Medidas 11/16, 19/32, 7/8, 3/4, 13/16, 25/32 / Made in England")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=HYPERLINK("https://leilaoonline.net/lote/detalhe/236297", "243")</f>
      </c>
      <c r="B193" s="4" t="s">
        <f>=HYPERLINK("https://leilaoonline.net/lote/detalhe/236297", " Lote de maçaricos antigos. Composto de 5 canetas. oxigênio e acetileno. maçarico 4 bicos. Não testado")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=HYPERLINK("https://leilaoonline.net/lote/detalhe/236298", "244")</f>
      </c>
      <c r="B194" s="4" t="s">
        <f>=HYPERLINK("https://leilaoonline.net/lote/detalhe/236298", " Antigo jogo de macho, ferramenta antiga / caixa de madeira original")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=HYPERLINK("https://leilaoonline.net/lote/detalhe/236299", "245")</f>
      </c>
      <c r="B195" s="4" t="s">
        <f>=HYPERLINK("https://leilaoonline.net/lote/detalhe/236299", " Antigo jogo de macho, Ferramenta antiga / caixa de madeira original")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=HYPERLINK("https://leilaoonline.net/lote/detalhe/236312", "246")</f>
      </c>
      <c r="B196" s="4" t="s">
        <f>=HYPERLINK("https://leilaoonline.net/lote/detalhe/236312", " Bandeja em metal - EPSN. N° 1827 S / 16 IN. Made in US AMERICA. Medidas - 41,5cm x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30.00</t>
        </is>
      </c>
    </row>
    <row collapsed="false" customFormat="false" customHeight="false" hidden="false" ht="12.1" outlineLevel="0" r="197">
      <c r="A197" s="5" t="s">
        <f>=HYPERLINK("https://leilaoonline.net/lote/detalhe/236306", "247")</f>
      </c>
      <c r="B197" s="4" t="s">
        <f>=HYPERLINK("https://leilaoonline.net/lote/detalhe/236306", " Conjunto 12 peças sobremesa metal antigo - doces - bowls Diâmetro: 9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30.00</t>
        </is>
      </c>
    </row>
    <row collapsed="false" customFormat="false" customHeight="false" hidden="false" ht="12.1" outlineLevel="0" r="198">
      <c r="A198" s="5" t="s">
        <f>=HYPERLINK("https://leilaoonline.net/lote/detalhe/236311", "248")</f>
      </c>
      <c r="B198" s="4" t="s">
        <f>=HYPERLINK("https://leilaoonline.net/lote/detalhe/236311", " Jogo talheres antigos / Metal em detalhes. Sendo: 6 colheres de chá, 6 colheres de café, 6 garfos de sobremesa e 6 garfos pequenos")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=HYPERLINK("https://leilaoonline.net/lote/detalhe/236307", "249")</f>
      </c>
      <c r="B199" s="4" t="s">
        <f>=HYPERLINK("https://leilaoonline.net/lote/detalhe/236307", " Lote com 9 xícaras café antigo Metal / porcelana")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=HYPERLINK("https://leilaoonline.net/lote/detalhe/236300", "250")</f>
      </c>
      <c r="B200" s="4" t="s">
        <f>=HYPERLINK("https://leilaoonline.net/lote/detalhe/236300", " Lote com 5 jogos inox / metal / mesa anos 80- 2 molheiras. 2 Açucareiros e 1 bowl queijo ralado")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=HYPERLINK("https://leilaoonline.net/lote/detalhe/236303", "251")</f>
      </c>
      <c r="B201" s="4" t="s">
        <f>=HYPERLINK("https://leilaoonline.net/lote/detalhe/236303", " Coleção com 8 xícaras de café Agata / metal")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=HYPERLINK("https://leilaoonline.net/lote/detalhe/236302", "252")</f>
      </c>
      <c r="B202" s="4" t="s">
        <f>=HYPERLINK("https://leilaoonline.net/lote/detalhe/236302", " Bandeja em metal anos 70")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=HYPERLINK("https://leilaoonline.net/lote/detalhe/236313", "253")</f>
      </c>
      <c r="B203" s="4" t="s">
        <f>=HYPERLINK("https://leilaoonline.net/lote/detalhe/236313", " Penteadeira Decada 40/50 Madeira nobre Medidas: Comprimento - 1,27 cm. Largura - 0,39 cm. Altura - 1,60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=HYPERLINK("https://leilaoonline.net/lote/detalhe/236331", "254")</f>
      </c>
      <c r="B204" s="4" t="s">
        <f>=HYPERLINK("https://leilaoonline.net/lote/detalhe/236331", " Armario tipo oratório Comprimento - 0,60 Largura - 1,36 Altura - 2,20")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=HYPERLINK("https://leilaoonline.net/lote/detalhe/236349", "256")</f>
      </c>
      <c r="B205" s="4" t="s">
        <f>=HYPERLINK("https://leilaoonline.net/lote/detalhe/236349", " Aparador Colonial / rustico com partileira Madeira Maciça Medidas Comprimento - 0,45 Largura - 2,50 Altura - 1,00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=HYPERLINK("https://leilaoonline.net/lote/detalhe/236315", "257")</f>
      </c>
      <c r="B206" s="4" t="s">
        <f>=HYPERLINK("https://leilaoonline.net/lote/detalhe/236315", " Aparador Colonial em madeira maciça Medidas Comprimento - 2,00Largura - 0,49 Alrura - 0,80")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=HYPERLINK("https://leilaoonline.net/lote/detalhe/236330", "258")</f>
      </c>
      <c r="B207" s="4" t="s">
        <f>=HYPERLINK("https://leilaoonline.net/lote/detalhe/236330", " Buffet em madeira nobre, 3 prateleiras Medidas Comprimento - 2,50 Largura - 0,55 Altura - 1,20")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4.950,00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=HYPERLINK("https://leilaoonline.net/lote/detalhe/236335", "259")</f>
      </c>
      <c r="B208" s="4" t="s">
        <f>=HYPERLINK("https://leilaoonline.net/lote/detalhe/236335", " Aparador antigo em madeira maciça, estilo rústico. Medidas Comprimento - 1,90 Largura - 0,35 Altura - 0,81")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=HYPERLINK("https://leilaoonline.net/lote/detalhe/236324", "260")</f>
      </c>
      <c r="B209" s="4" t="s">
        <f>=HYPERLINK("https://leilaoonline.net/lote/detalhe/236324", " Coldre antigo em couro Tauros 32 Altura - 0,20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=HYPERLINK("https://leilaoonline.net/lote/detalhe/236328", "261")</f>
      </c>
      <c r="B210" s="4" t="s">
        <f>=HYPERLINK("https://leilaoonline.net/lote/detalhe/236328", " Coldre antigo em couro Audley Altura - 0,20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=HYPERLINK("https://leilaoonline.net/lote/detalhe/236333", "262")</f>
      </c>
      <c r="B211" s="4" t="s">
        <f>=HYPERLINK("https://leilaoonline.net/lote/detalhe/236333", " Coldre antigo de couro 38 Altura - 0,25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=HYPERLINK("https://leilaoonline.net/lote/detalhe/236325", "263")</f>
      </c>
      <c r="B212" s="4" t="s">
        <f>=HYPERLINK("https://leilaoonline.net/lote/detalhe/236325", " Coldre antigo de couro tauros 7,65 Altura - 0,22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=HYPERLINK("https://leilaoonline.net/lote/detalhe/236350", "264")</f>
      </c>
      <c r="B213" s="4" t="s">
        <f>=HYPERLINK("https://leilaoonline.net/lote/detalhe/236350", " Lote com 2 coldres antigos em couro marrom")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=HYPERLINK("https://leilaoonline.net/lote/detalhe/236343", "265")</f>
      </c>
      <c r="B214" s="4" t="s">
        <f>=HYPERLINK("https://leilaoonline.net/lote/detalhe/236343", " Lote com 3 coldres antigos em couro 2 marrons / 1 preto")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=HYPERLINK("https://leilaoonline.net/lote/detalhe/236336", "266")</f>
      </c>
      <c r="B215" s="4" t="s">
        <f>=HYPERLINK("https://leilaoonline.net/lote/detalhe/236336", " Lote.com.antigos carregadores de munição. composto de 3 peças.")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=HYPERLINK("https://leilaoonline.net/lote/detalhe/236322", "267")</f>
      </c>
      <c r="B216" s="4" t="s">
        <f>=HYPERLINK("https://leilaoonline.net/lote/detalhe/236322", " Consultório oftalmológico antigo.")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=HYPERLINK("https://leilaoonline.net/lote/detalhe/236347", "268")</f>
      </c>
      <c r="B217" s="4" t="s">
        <f>=HYPERLINK("https://leilaoonline.net/lote/detalhe/236347", " Consultorio odontológico antigo")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=HYPERLINK("https://leilaoonline.net/lote/detalhe/236348", "269")</f>
      </c>
      <c r="B218" s="4" t="s">
        <f>=HYPERLINK("https://leilaoonline.net/lote/detalhe/236348", " Arco de pua antigo")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=HYPERLINK("https://leilaoonline.net/lote/detalhe/236329", "270")</f>
      </c>
      <c r="B219" s="4" t="s">
        <f>=HYPERLINK("https://leilaoonline.net/lote/detalhe/236329", " Compoteira / doceira antiga - anos 70 Em vidro")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=HYPERLINK("https://leilaoonline.net/lote/detalhe/236314", "271")</f>
      </c>
      <c r="B220" s="4" t="s">
        <f>=HYPERLINK("https://leilaoonline.net/lote/detalhe/236314", " Prato bolo decorativo Anos 70 Diâmetro - 0,32")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=HYPERLINK("https://leilaoonline.net/lote/detalhe/236342", "272")</f>
      </c>
      <c r="B221" s="4" t="s">
        <f>=HYPERLINK("https://leilaoonline.net/lote/detalhe/236342", " Prato bolo decorivo Anos 70 Diâmetro - 0,30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=HYPERLINK("https://leilaoonline.net/lote/detalhe/236319", "273")</f>
      </c>
      <c r="B222" s="4" t="s">
        <f>=HYPERLINK("https://leilaoonline.net/lote/detalhe/236319", " Licoreira antigaAltura - 0,23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=HYPERLINK("https://leilaoonline.net/lote/detalhe/236318", "274")</f>
      </c>
      <c r="B223" s="4" t="s">
        <f>=HYPERLINK("https://leilaoonline.net/lote/detalhe/236318", " Licoreira antiga vidro Altura - 0,16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=HYPERLINK("https://leilaoonline.net/lote/detalhe/236317", "275")</f>
      </c>
      <c r="B224" s="4" t="s">
        <f>=HYPERLINK("https://leilaoonline.net/lote/detalhe/236317", " Licoreira antiga vidro Altura - 0,30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=HYPERLINK("https://leilaoonline.net/lote/detalhe/236326", "276")</f>
      </c>
      <c r="B225" s="4" t="s">
        <f>=HYPERLINK("https://leilaoonline.net/lote/detalhe/236326", " Jarra porcelana Gordon's Gin Made in England Altura - 0,23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=HYPERLINK("https://leilaoonline.net/lote/detalhe/236339", "277")</f>
      </c>
      <c r="B226" s="4" t="s">
        <f>=HYPERLINK("https://leilaoonline.net/lote/detalhe/236339", " Garrafa de Wisky porcelana King Ransom Vazia Made in England Altura 0,19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=HYPERLINK("https://leilaoonline.net/lote/detalhe/236334", "278")</f>
      </c>
      <c r="B227" s="4" t="s">
        <f>=HYPERLINK("https://leilaoonline.net/lote/detalhe/236334", " Garrafa de Wisky Ballantines / prcelana Made in England / vazia Altura - 0,19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=HYPERLINK("https://leilaoonline.net/lote/detalhe/236346", "279")</f>
      </c>
      <c r="B228" s="4" t="s">
        <f>=HYPERLINK("https://leilaoonline.net/lote/detalhe/236346", " Garrafa de Wisky Bells porcelana Perth Scotland Altura 0,23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=HYPERLINK("https://leilaoonline.net/lote/detalhe/236340", "280")</f>
      </c>
      <c r="B229" s="4" t="s">
        <f>=HYPERLINK("https://leilaoonline.net/lote/detalhe/236340", " Garrafa Cachaça Engenho São João Recife Porcelana / vazia")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=HYPERLINK("https://leilaoonline.net/lote/detalhe/236321", "281")</f>
      </c>
      <c r="B230" s="4" t="s">
        <f>=HYPERLINK("https://leilaoonline.net/lote/detalhe/236321", " Garrafa Wisky Royal Salut / Porcelana / Scotland / vazia Altura - 0,23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=HYPERLINK("https://leilaoonline.net/lote/detalhe/236323", "282")</f>
      </c>
      <c r="B231" s="4" t="s">
        <f>=HYPERLINK("https://leilaoonline.net/lote/detalhe/236323", " Garrafa de Wisky Buchanan's Black Porcelana / vazia Sxoth Wisky")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=HYPERLINK("https://leilaoonline.net/lote/detalhe/236332", "283")</f>
      </c>
      <c r="B232" s="4" t="s">
        <f>=HYPERLINK("https://leilaoonline.net/lote/detalhe/236332", " Garrafa de cognac Napoleon / porcelana Vazia Made in France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=HYPERLINK("https://leilaoonline.net/lote/detalhe/236320", "284")</f>
      </c>
      <c r="B233" s="4" t="s">
        <f>=HYPERLINK("https://leilaoonline.net/lote/detalhe/236320",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12.000,00</t>
        </is>
      </c>
      <c r="F233" s="4" t="inlineStr">
        <is>
          <t>350.00</t>
        </is>
      </c>
    </row>
    <row collapsed="false" customFormat="false" customHeight="false" hidden="false" ht="12.1" outlineLevel="0" r="234">
      <c r="A234" s="5" t="s">
        <f>=HYPERLINK("https://leilaoonline.net/lote/detalhe/236316", "285")</f>
      </c>
      <c r="B234" s="4" t="s">
        <f>=HYPERLINK("https://leilaoonline.net/lote/detalhe/236316", " Callculadoora de mesa antiga Burroughs J 1000 110 volta Peça não restaurada")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180,00</t>
        </is>
      </c>
      <c r="F234" s="4" t="inlineStr">
        <is>
          <t>30.00</t>
        </is>
      </c>
    </row>
    <row collapsed="false" customFormat="false" customHeight="false" hidden="false" ht="12.1" outlineLevel="0" r="235">
      <c r="A235" s="5" t="s">
        <f>=HYPERLINK("https://leilaoonline.net/lote/detalhe/236344", "286")</f>
      </c>
      <c r="B235" s="4" t="s">
        <f>=HYPERLINK("https://leilaoonline.net/lote/detalhe/236344", " Calculadora antiga de mesa Olivetti Divisumma 24 Made in Italie / não restaurada")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220,00</t>
        </is>
      </c>
      <c r="F235" s="4" t="inlineStr">
        <is>
          <t>30.00</t>
        </is>
      </c>
    </row>
    <row collapsed="false" customFormat="false" customHeight="false" hidden="false" ht="12.1" outlineLevel="0" r="236">
      <c r="A236" s="5" t="s">
        <f>=HYPERLINK("https://leilaoonline.net/lote/detalhe/236341", "287")</f>
      </c>
      <c r="B236" s="4" t="s">
        <f>=HYPERLINK("https://leilaoonline.net/lote/detalhe/236341", " Calculadora antiga Burroughs Modelo Estilo J281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220,00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=HYPERLINK("https://leilaoonline.net/lote/detalhe/236338", "288")</f>
      </c>
      <c r="B237" s="4" t="s">
        <f>=HYPERLINK("https://leilaoonline.net/lote/detalhe/236338", " Calculadora antiga Remington rand peça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=HYPERLINK("https://leilaoonline.net/lote/detalhe/236345", "289")</f>
      </c>
      <c r="B238" s="4" t="s">
        <f>=HYPERLINK("https://leilaoonline.net/lote/detalhe/236345", " Calculadora antiga de mesa Olivetti Peça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20.00</t>
        </is>
      </c>
    </row>
    <row collapsed="false" customFormat="false" customHeight="false" hidden="false" ht="12.1" outlineLevel="0" r="239">
      <c r="A239" s="5" t="s">
        <f>=HYPERLINK("https://leilaoonline.net/lote/detalhe/236327", "290")</f>
      </c>
      <c r="B239" s="4" t="s">
        <f>=HYPERLINK("https://leilaoonline.net/lote/detalhe/236327", " Calculadora de mesa antiga Facit C 365 Década 80/90 Made in Malaysia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130,00</t>
        </is>
      </c>
      <c r="F239" s="4" t="inlineStr">
        <is>
          <t>20.00</t>
        </is>
      </c>
    </row>
    <row collapsed="false" customFormat="false" customHeight="false" hidden="false" ht="12.1" outlineLevel="0" r="240">
      <c r="A240" s="5" t="s">
        <f>=HYPERLINK("https://leilaoonline.net/lote/detalhe/236337", "291")</f>
      </c>
      <c r="B240" s="4" t="s">
        <f>=HYPERLINK("https://leilaoonline.net/lote/detalhe/236337", " Calculadora de mesa antiga Olivetti Divisumma 31 PD Peça original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=HYPERLINK("https://leilaoonline.net/lote/detalhe/236351", "292")</f>
      </c>
      <c r="B241" s="4" t="s">
        <f>=HYPERLINK("https://leilaoonline.net/lote/detalhe/236351", " Bicicleta Antiga Sprint 10 original para restauro")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390,00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=HYPERLINK("https://leilaoonline.net/lote/detalhe/236353", "293")</f>
      </c>
      <c r="B242" s="4" t="s">
        <f>=HYPERLINK("https://leilaoonline.net/lote/detalhe/236353", " Bicicleta Antiga Regent / sem restauro / Original")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690,00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=HYPERLINK("https://leilaoonline.net/lote/detalhe/236352", "294")</f>
      </c>
      <c r="B243" s="4" t="s">
        <f>=HYPERLINK("https://leilaoonline.net/lote/detalhe/236352", " Bicicleta Antiga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350,00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=HYPERLINK("https://leilaoonline.net/lote/detalhe/237366", "295")</f>
      </c>
      <c r="B244" s="4" t="s">
        <f>=HYPERLINK("https://leilaoonline.net/lote/detalhe/237366", " Sofa Boca Fabricado em Fibra de Vidro Medidas aproximadas: Largura - 2,13 Altura - 0,95 Profundidade - 0,81")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=HYPERLINK("https://leilaoonline.net/lote/detalhe/237369", "296")</f>
      </c>
      <c r="B245" s="4" t="s">
        <f>=HYPERLINK("https://leilaoonline.net/lote/detalhe/237369", " 3 banquetas, estilo inglês. Com apoio para pés Material: Madeira / Metal / Tecido Altura - 0,80")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=HYPERLINK("https://leilaoonline.net/lote/detalhe/237371", "297")</f>
      </c>
      <c r="B246" s="4" t="s">
        <f>=HYPERLINK("https://leilaoonline.net/lote/detalhe/237371", " Roda de Engenho Antiga Original / Estante. Peça Original / Madeira Nobre Diâmetro - 2,80 mts.")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8.500,00</t>
        </is>
      </c>
      <c r="F246" s="4" t="inlineStr">
        <is>
          <t>400.00</t>
        </is>
      </c>
    </row>
    <row collapsed="false" customFormat="false" customHeight="false" hidden="false" ht="12.1" outlineLevel="0" r="247">
      <c r="A247" s="5" t="s">
        <f>=HYPERLINK("https://leilaoonline.net/lote/detalhe/237367", "298")</f>
      </c>
      <c r="B247" s="4" t="s">
        <f>=HYPERLINK("https://leilaoonline.net/lote/detalhe/237367", " Engenho de Cana de Açúcar Chatranooga Número 22. Grande Engenho de cana do imicio século 20 em ferro fundido. Peça grande e rara.")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3.800,00</t>
        </is>
      </c>
      <c r="F247" s="4" t="inlineStr">
        <is>
          <t>300.00</t>
        </is>
      </c>
    </row>
    <row collapsed="false" customFormat="false" customHeight="false" hidden="false" ht="12.1" outlineLevel="0" r="248">
      <c r="A248" s="5" t="s">
        <f>=HYPERLINK("https://leilaoonline.net/lote/detalhe/237368", "299")</f>
      </c>
      <c r="B248" s="4" t="s">
        <f>=HYPERLINK("https://leilaoonline.net/lote/detalhe/237368", " Salamandra Ferro de Passar Antiga. Antiga Salamandra de passar roupa em ferro fundido, com 7 ferros de passar roupa. Peça rara unica.")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5.900,00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=HYPERLINK("https://leilaoonline.net/lote/detalhe/237370", "300")</f>
      </c>
      <c r="B249" s="4" t="s">
        <f>=HYPERLINK("https://leilaoonline.net/lote/detalhe/237370", " Fogão a lenha antigo em ferro fundido. 3 Bocas")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=HYPERLINK("https://leilaoonline.net/lote/detalhe/237364", "301")</f>
      </c>
      <c r="B250" s="4" t="s">
        <f>=HYPERLINK("https://leilaoonline.net/lote/detalhe/237364", " Lote com 4 geladeiras antugas para restauro / westinghhouse / coldapote / frigidaire / coldapot")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=HYPERLINK("https://leilaoonline.net/lote/detalhe/237382", "302")</f>
      </c>
      <c r="B251" s="4" t="s">
        <f>=HYPERLINK("https://leilaoonline.net/lote/detalhe/237382", " Lote com 3 geladeiras antigas para restauro / Climax / Frigidaire / Frigidaire")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=HYPERLINK("https://leilaoonline.net/lote/detalhe/237365", "303")</f>
      </c>
      <c r="B252" s="4" t="s">
        <f>=HYPERLINK("https://leilaoonline.net/lote/detalhe/237365", " Lote com 4 geladeiras antigas para restauro - Frigidaire / Brastemp / General Eletrica / consul")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=HYPERLINK("https://leilaoonline.net/lote/detalhe/237381", "304")</f>
      </c>
      <c r="B253" s="4" t="s">
        <f>=HYPERLINK("https://leilaoonline.net/lote/detalhe/237381", " Antiga balança Ceres de farmácia para restauro")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900,00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=HYPERLINK("https://leilaoonline.net/lote/detalhe/237379", "305")</f>
      </c>
      <c r="B254" s="4" t="s">
        <f>=HYPERLINK("https://leilaoonline.net/lote/detalhe/237379", " 6 caixas de som Polyvox anos 70/80. / 4 caixas em bom estado de conservação. / 2 caixas necessitam restauro / Não testado funcionamento.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=HYPERLINK("https://leilaoonline.net/lote/detalhe/237373", "306")</f>
      </c>
      <c r="B255" s="4" t="s">
        <f>=HYPERLINK("https://leilaoonline.net/lote/detalhe/237373", " Abajour Baquelite / Resina / Metal Cupula vidro Altura aproximada - 0,40 cm")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=HYPERLINK("https://leilaoonline.net/lote/detalhe/237377", "307")</f>
      </c>
      <c r="B256" s="4" t="s">
        <f>=HYPERLINK("https://leilaoonline.net/lote/detalhe/237377", " Abajur Antigo / Resina com cupola tecido Altura Aproximada - 0,78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=HYPERLINK("https://leilaoonline.net/lote/detalhe/237376", "308")</f>
      </c>
      <c r="B257" s="4" t="s">
        <f>=HYPERLINK("https://leilaoonline.net/lote/detalhe/237376", " Mesa de Cabeceira / Criado Mudo / Anos 80 / Medidas: / Comprimento - 0,60 / Largura - 0,60 / Altura - 0,52")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=HYPERLINK("https://leilaoonline.net/lote/detalhe/237372", "309")</f>
      </c>
      <c r="B258" s="4" t="s">
        <f>=HYPERLINK("https://leilaoonline.net/lote/detalhe/237372", " Abajur em madeira torneada / sem cupula")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=HYPERLINK("https://leilaoonline.net/lote/detalhe/237374", "310")</f>
      </c>
      <c r="B259" s="4" t="s">
        <f>=HYPERLINK("https://leilaoonline.net/lote/detalhe/237374", " Abajour Madeira Entalhada / sem cupola Altura Aproximada - 0,40 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=HYPERLINK("https://leilaoonline.net/lote/detalhe/237380", "311")</f>
      </c>
      <c r="B260" s="4" t="s">
        <f>=HYPERLINK("https://leilaoonline.net/lote/detalhe/237380", " Par Abajour Madeira Entalhada / Sem cupola Altura Aproximada - 0,64 cm")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=HYPERLINK("https://leilaoonline.net/lote/detalhe/237378", "312")</f>
      </c>
      <c r="B261" s="4" t="s">
        <f>=HYPERLINK("https://leilaoonline.net/lote/detalhe/237378", " Abajour madeira e ferro / Sem cupola Altura aproximada - 0,23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=HYPERLINK("https://leilaoonline.net/lote/detalhe/237375", "313")</f>
      </c>
      <c r="B262" s="4" t="s">
        <f>=HYPERLINK("https://leilaoonline.net/lote/detalhe/237375", " Abajour sem cupola / Madeira Altura aproximada - 0,37")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2026-07-23T17:17:18.00Z</dcterms:created>
  <dc:creator>Tellks Tecnologia</dc:creator>
  <cp:revision>0</cp:revision>
</cp:coreProperties>
</file>