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18 CAMINHÕES, MAQUINAS PESADAS, VEÍCULOS,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=HYPERLINK("https://leilaoonline.net/lote/detalhe/14704", "001")</f>
      </c>
      <c r="B11" s="4" t="s">
        <f>=HYPERLINK("https://leilaoonline.net/lote/detalhe/14704", "BRU-HMW0056-2018 - CAMINHÃO BASCULANTE - MERCEDES BENZ - ACTROS 4844 8X4 - ANO: 2009")</f>
      </c>
      <c r="C11" s="4" t="inlineStr">
        <is>
          <t>Vendido</t>
        </is>
      </c>
      <c r="D11" s="4" t="inlineStr">
        <is>
          <t>85</t>
        </is>
      </c>
      <c r="E11" s="5" t="inlineStr">
        <is>
          <t>40.250,00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=HYPERLINK("https://leilaoonline.net/lote/detalhe/14708", "002")</f>
      </c>
      <c r="B12" s="4" t="s">
        <f>=HYPERLINK("https://leilaoonline.net/lote/detalhe/14708", "MCR-006-2018 - FORA DE ESTRADA - 10X4 - SCANIA - 10X4 - ANO: 2010 - 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13.250,00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=HYPERLINK("https://leilaoonline.net/lote/detalhe/14709", "003")</f>
      </c>
      <c r="B13" s="4" t="s">
        <f>=HYPERLINK("https://leilaoonline.net/lote/detalhe/14709", "BRU-PR0202-2018 - PRANCHA HERCULES - HERCULES - ANO: 1996")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14.250,00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=HYPERLINK("https://leilaoonline.net/lote/detalhe/14717", "004")</f>
      </c>
      <c r="B14" s="4" t="s">
        <f>=HYPERLINK("https://leilaoonline.net/lote/detalhe/14717", "MCR-004-2018 - FORA DE ESTRADA - 10X4 - SCANIA - 10X4 - ANO: 2010")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17.250,00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=HYPERLINK("https://leilaoonline.net/lote/detalhe/14711", "005")</f>
      </c>
      <c r="B15" s="4" t="s">
        <f>=HYPERLINK("https://leilaoonline.net/lote/detalhe/14711", "MCR-002-2018 - FORA DE ESTRADA - 10X4 - SCANIA - 10X4 - ANO: 2010")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16.500,00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=HYPERLINK("https://leilaoonline.net/lote/detalhe/14710", "006")</f>
      </c>
      <c r="B16" s="4" t="s">
        <f>=HYPERLINK("https://leilaoonline.net/lote/detalhe/14710", "MCR-007-2018 - FORA DE ESTRADA - 10X4 - SCANIA - 10X4 - ANO: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=HYPERLINK("https://leilaoonline.net/lote/detalhe/14712", "007")</f>
      </c>
      <c r="B17" s="4" t="s">
        <f>=HYPERLINK("https://leilaoonline.net/lote/detalhe/14712", "MCR-008-2018 - FORA DE ESTRADA - 10X4 - SCANIA - 10X4 - ANO: 2010")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19.000,00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=HYPERLINK("https://leilaoonline.net/lote/detalhe/14713", "008")</f>
      </c>
      <c r="B18" s="4" t="s">
        <f>=HYPERLINK("https://leilaoonline.net/lote/detalhe/14713", "MCR-001-2018 - FORA DE ESTRADA - 10X4 - SCANIA - 10X4 - ANO: 2010 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10.750,00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=HYPERLINK("https://leilaoonline.net/lote/detalhe/14705", "009")</f>
      </c>
      <c r="B19" s="4" t="s">
        <f>=HYPERLINK("https://leilaoonline.net/lote/detalhe/14705", "BRU-CC5726-2018 - FORA DE ESTRADA - CATERPILLAR - 785A - ANO: 1989")</f>
      </c>
      <c r="C19" s="4" t="inlineStr">
        <is>
          <t>Vendido</t>
        </is>
      </c>
      <c r="D19" s="4" t="inlineStr">
        <is>
          <t>132</t>
        </is>
      </c>
      <c r="E19" s="5" t="inlineStr">
        <is>
          <t>45.250,00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=HYPERLINK("https://leilaoonline.net/lote/detalhe/14706", "010")</f>
      </c>
      <c r="B20" s="4" t="s">
        <f>=HYPERLINK("https://leilaoonline.net/lote/detalhe/14706", "BRU-PM6208-2018 - CARRREGADEIRA - CARTEPILLAR - 988 H - ANO: 2010")</f>
      </c>
      <c r="C20" s="4" t="inlineStr">
        <is>
          <t>Vendido</t>
        </is>
      </c>
      <c r="D20" s="4" t="inlineStr">
        <is>
          <t>202</t>
        </is>
      </c>
      <c r="E20" s="5" t="inlineStr">
        <is>
          <t>58.750,00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=HYPERLINK("https://leilaoonline.net/lote/detalhe/14707", "011")</f>
      </c>
      <c r="B21" s="4" t="s">
        <f>=HYPERLINK("https://leilaoonline.net/lote/detalhe/14707", "BRU-PM6309-2018 - CARREGADEIRA - CARTEPILLAR - 994 F - ANO: 2007")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86.000,00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=HYPERLINK("https://leilaoonline.net/lote/detalhe/14715", "012")</f>
      </c>
      <c r="B22" s="4" t="s">
        <f>=HYPERLINK("https://leilaoonline.net/lote/detalhe/14715", "MCR-009-2018- CAMINHÃO FORA DE ESTRADA -10X4- SCANIA- ANO 2010")</f>
      </c>
      <c r="C22" s="4" t="inlineStr">
        <is>
          <t>Não vendido</t>
        </is>
      </c>
      <c r="D22" s="4" t="inlineStr">
        <is>
          <t>14</t>
        </is>
      </c>
      <c r="E22" s="5" t="inlineStr">
        <is>
          <t>7.750,00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=HYPERLINK("https://leilaoonline.net/lote/detalhe/14716", "013")</f>
      </c>
      <c r="B23" s="4" t="s">
        <f>=HYPERLINK("https://leilaoonline.net/lote/detalhe/14716", "MCR-010-2018-CAMINHÃO FORA DE ESTRADA - 10X4 -SCANIA - ANO 2010")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=HYPERLINK("https://leilaoonline.net/lote/detalhe/14718", "014")</f>
      </c>
      <c r="B24" s="4" t="s">
        <f>=HYPERLINK("https://leilaoonline.net/lote/detalhe/14718", "MCR-003-2018 - FORA DE ESTRADA - 10X4 - SCANIA - 10X4 - ANO: 2010")</f>
      </c>
      <c r="C24" s="4" t="inlineStr">
        <is>
          <t>Não vendido</t>
        </is>
      </c>
      <c r="D24" s="4" t="inlineStr">
        <is>
          <t>40</t>
        </is>
      </c>
      <c r="E24" s="5" t="inlineStr">
        <is>
          <t>14.250,00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=HYPERLINK("https://leilaoonline.net/lote/detalhe/14719", "015")</f>
      </c>
      <c r="B25" s="4" t="s">
        <f>=HYPERLINK("https://leilaoonline.net/lote/detalhe/14719", "MCR-005-2018 - FORA DE ESTRADA - 10X4 - SCANIA - 10X4 - ANO: 2010")</f>
      </c>
      <c r="C25" s="4" t="inlineStr">
        <is>
          <t>Não vendido</t>
        </is>
      </c>
      <c r="D25" s="4" t="inlineStr">
        <is>
          <t>54</t>
        </is>
      </c>
      <c r="E25" s="5" t="inlineStr">
        <is>
          <t>17.750,00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=HYPERLINK("https://leilaoonline.net/lote/detalhe/14753", "016")</f>
      </c>
      <c r="B26" s="4" t="s">
        <f>=HYPERLINK("https://leilaoonline.net/lote/detalhe/14753", "SSG-001-2018- 39 ITENS DIVERSOS- CONVACO INFERIOR, BRITADOR CONICO - VEJA DESCRITIVO DE ITENS 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1.150,00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=HYPERLINK("https://leilaoonline.net/lote/detalhe/14754", "017")</f>
      </c>
      <c r="B27" s="4" t="s">
        <f>=HYPERLINK("https://leilaoonline.net/lote/detalhe/14754", "SSG-002-2018- 26 ITENS DIVERSOS- CONVACO BAIXO, APLICAÇÃO BRITADOR - VEJA DESCRITIVO DE ITENS 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=HYPERLINK("https://leilaoonline.net/lote/detalhe/14714", "018")</f>
      </c>
      <c r="B28" s="4" t="s">
        <f>=HYPERLINK("https://leilaoonline.net/lote/detalhe/14714", "CKS-001-2018- EMPILHADEIRA LINDE R20, MOD. R20BBR , ANO 2006")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=HYPERLINK("https://leilaoonline.net/lote/detalhe/14755", "023")</f>
      </c>
      <c r="B29" s="4" t="s">
        <f>=HYPERLINK("https://leilaoonline.net/lote/detalhe/14755", "AÇA-003-2018  - VARREDEIRA DE PISO  KARCHER KMR1700 D KAT - ANO: 2010")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3.150,00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=HYPERLINK("https://leilaoonline.net/lote/detalhe/14546", "024")</f>
      </c>
      <c r="B30" s="4" t="s">
        <f>=HYPERLINK("https://leilaoonline.net/lote/detalhe/14546", " ITA-007-2018 - TRATOR DE PNEU 854G-800HP (L) CATERPILLAR, ANO 2008")</f>
      </c>
      <c r="C30" s="4" t="inlineStr">
        <is>
          <t>Não vendido</t>
        </is>
      </c>
      <c r="D30" s="4" t="inlineStr">
        <is>
          <t>42</t>
        </is>
      </c>
      <c r="E30" s="5" t="inlineStr">
        <is>
          <t>69.000,00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=HYPERLINK("https://leilaoonline.net/lote/detalhe/14648", "025")</f>
      </c>
      <c r="B31" s="4" t="s">
        <f>=HYPERLINK("https://leilaoonline.net/lote/detalhe/14648", " ITA-006-2018 - PERFURATRIZ ATLAS T4BH INGERSOL RAND CABINE, ANO 2006 ")</f>
      </c>
      <c r="C31" s="4" t="inlineStr">
        <is>
          <t>Vendido</t>
        </is>
      </c>
      <c r="D31" s="4" t="inlineStr">
        <is>
          <t>37</t>
        </is>
      </c>
      <c r="E31" s="5" t="inlineStr">
        <is>
          <t>81.000,00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=HYPERLINK("https://leilaoonline.net/lote/detalhe/14594", "026")</f>
      </c>
      <c r="B32" s="4" t="s">
        <f>=HYPERLINK("https://leilaoonline.net/lote/detalhe/14594", " AÇA-001-2018 - VARREDEIRA DE PISO KARCHER KMR1700 D KAT - ANO: 2011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3.150,00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=HYPERLINK("https://leilaoonline.net/lote/detalhe/14545", "027")</f>
      </c>
      <c r="B33" s="4" t="s">
        <f>=HYPERLINK("https://leilaoonline.net/lote/detalhe/14545", " ITA-005-2018 - VARREDEIRA MECANIZADA VARREDEIRA KMR 1700D")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3.250,00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=HYPERLINK("https://leilaoonline.net/lote/detalhe/14603", "028")</f>
      </c>
      <c r="B34" s="4" t="s">
        <f>=HYPERLINK("https://leilaoonline.net/lote/detalhe/14603", " AÇA-002-2018 - VARREDEIRA DE PISO KARCHER KMR1700 D KAT - ANO: 2010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3.150,00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=HYPERLINK("https://leilaoonline.net/lote/detalhe/14595", "029")</f>
      </c>
      <c r="B35" s="4" t="s">
        <f>=HYPERLINK("https://leilaoonline.net/lote/detalhe/14595", " AÇA-004-2018  - VARREDEIRA DE PISO KMR1700 KARCHER D KAT - ANO: 2010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3.150,00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=HYPERLINK("https://leilaoonline.net/lote/detalhe/14601", "030")</f>
      </c>
      <c r="B36" s="4" t="s">
        <f>=HYPERLINK("https://leilaoonline.net/lote/detalhe/14601", " AÇA-005-2018  - VARREDEIRA DE PISO  KARCHER KMR1700 D KAT - ANO: 2011 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3.400,00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=HYPERLINK("https://leilaoonline.net/lote/detalhe/14602", "031")</f>
      </c>
      <c r="B37" s="4" t="s">
        <f>=HYPERLINK("https://leilaoonline.net/lote/detalhe/14602", " AÇA-006-2018 - VARREDEIRA DE PISO  KARCHER KMR1700 D KAT - ANO: 2011 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3.400,00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=HYPERLINK("https://leilaoonline.net/lote/detalhe/14591", "032")</f>
      </c>
      <c r="B38" s="4" t="s">
        <f>=HYPERLINK("https://leilaoonline.net/lote/detalhe/14591", " CFJ-008-2018- 7 ITENS DIVERSOS - APARELHOS DE TELEVISÃO - COMPUTADORES IBM E OUTROS - VEJA ITENS DESCRITIVO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=HYPERLINK("https://leilaoonline.net/lote/detalhe/14592", "033")</f>
      </c>
      <c r="B39" s="4" t="s">
        <f>=HYPERLINK("https://leilaoonline.net/lote/detalhe/14592", " 082-1202-2017 - 2 PEÇAS E PARTES,APLICAÇAÕ ROTOR, AÇO CARBONO- VEJA DESCRITIVO DE ITENS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1.150,00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=HYPERLINK("https://leilaoonline.net/lote/detalhe/14593", "034")</f>
      </c>
      <c r="B40" s="4" t="s">
        <f>=HYPERLINK("https://leilaoonline.net/lote/detalhe/14593", " 082-1209-2018 - 34 ITENS DIVERSOS- RADIO TRANSMISSOR PRO 5150 MOTOROLA- VEJA DESCRITIVO DE ITENS")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=HYPERLINK("https://leilaoonline.net/lote/detalhe/14600", "035")</f>
      </c>
      <c r="B41" s="4" t="s">
        <f>=HYPERLINK("https://leilaoonline.net/lote/detalhe/14600", " 082-1212-2018 - 6 ITENS DIVERSOS - FREEZER PORTA BIPARTIDA, REFRIGERADOR VERTICAL E OUTROS - VEJA DESCRITIVO DE ITENS")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=HYPERLINK("https://leilaoonline.net/lote/detalhe/14598", "036")</f>
      </c>
      <c r="B42" s="4" t="s">
        <f>=HYPERLINK("https://leilaoonline.net/lote/detalhe/14598", " ITU-001-2018 -12 ITENS DIVERSOS -PAINEL INDICADOR DE NIVEL, MEDIDOR DE WATT E OUTROS - VEJA DESCRITIVO DE ITENS 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1.150,00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=HYPERLINK("https://leilaoonline.net/lote/detalhe/14599", "037")</f>
      </c>
      <c r="B43" s="4" t="s">
        <f>=HYPERLINK("https://leilaoonline.net/lote/detalhe/14599", " ITU-002-2018 - 2 ITENS DE SISTEMA DE ÓLEO REGULADOR HIDRAULICO - VEJA DESCRITIVO DE ITENS")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=HYPERLINK("https://leilaoonline.net/lote/detalhe/14605", "038")</f>
      </c>
      <c r="B44" s="4" t="s">
        <f>=HYPERLINK("https://leilaoonline.net/lote/detalhe/14605", " MARI-001-2018 - 15 COLETOR DE DADOS - VEJA DESCRITIVO DE ITENS")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=HYPERLINK("https://leilaoonline.net/lote/detalhe/14596", "039")</f>
      </c>
      <c r="B45" s="4" t="s">
        <f>=HYPERLINK("https://leilaoonline.net/lote/detalhe/14596", " SLB-005-2018 - 4 POSICIONADOR ELETROPNEUMATICO")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=HYPERLINK("https://leilaoonline.net/lote/detalhe/14597", "040")</f>
      </c>
      <c r="B46" s="4" t="s">
        <f>=HYPERLINK("https://leilaoonline.net/lote/detalhe/14597", " SLS-EQ-001-2018 - 1 IMPRESSORA HP TIPO III COM BANDEJA COD. SAP 8000007717")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=HYPERLINK("https://leilaoonline.net/lote/detalhe/14604", "041")</f>
      </c>
      <c r="B47" s="4" t="s">
        <f>=HYPERLINK("https://leilaoonline.net/lote/detalhe/14604", " SLS-MRO-058-2017 - 929 ITENS - MOTOR CA, CASQUILO, ANEIS E OUTROS - VEJA DESCRITIVO DE ITEN")</f>
      </c>
      <c r="C47" s="4" t="inlineStr">
        <is>
          <t>Não vendido</t>
        </is>
      </c>
      <c r="D47" s="4" t="inlineStr">
        <is>
          <t>23</t>
        </is>
      </c>
      <c r="E47" s="5" t="inlineStr">
        <is>
          <t>2.400,00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=HYPERLINK("https://leilaoonline.net/lote/detalhe/14533", "044")</f>
      </c>
      <c r="B48" s="4" t="s">
        <f>=HYPERLINK("https://leilaoonline.net/lote/detalhe/14533", "SLB-001-2018 - 500 METROS CABO DE COBRE, MODELO EPRONAX SLIM 105, SEÇÃO NOMINAL 1X70MM CLASSE DE ISOLAÇÃO 8,7/15 KVA 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5.250,00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=HYPERLINK("https://leilaoonline.net/lote/detalhe/14507", "045")</f>
      </c>
      <c r="B49" s="4" t="s">
        <f>=HYPERLINK("https://leilaoonline.net/lote/detalhe/14507", " 082-1203-2017 - 101 SUPORTE DA TRANCA DA PORTA      ESQUERDA    ESCOTILHA DESCARGA VAGAO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=HYPERLINK("https://leilaoonline.net/lote/detalhe/14508", "046")</f>
      </c>
      <c r="B50" s="4" t="s">
        <f>=HYPERLINK("https://leilaoonline.net/lote/detalhe/14508", " 082-1204-2017 - 2  CABO ACO PRE-FRIMADO 2.1/4POL REG DIR")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=HYPERLINK("https://leilaoonline.net/lote/detalhe/14547", "048")</f>
      </c>
      <c r="B51" s="4" t="s">
        <f>=HYPERLINK("https://leilaoonline.net/lote/detalhe/14547", " CFJ-005-2017 - 99 ITENS PARTES E PECAS DE EQUIPAMENTOS DIVERSOS, DENTE ESCAVACÃO, TELA PENEIRAMENTO E OUTROS")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=HYPERLINK("https://leilaoonline.net/lote/detalhe/14549", "053")</f>
      </c>
      <c r="B52" s="4" t="s">
        <f>=HYPERLINK("https://leilaoonline.net/lote/detalhe/14549", " SSG-024-2017 - 1 DESCARREGADOR CJ COMPO;51104051400 METSO -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=HYPERLINK("https://leilaoonline.net/lote/detalhe/14511", "054")</f>
      </c>
      <c r="B53" s="4" t="s">
        <f>=HYPERLINK("https://leilaoonline.net/lote/detalhe/14511", " OIA-045-2017 - 87 ITENS DIVERSOS - JUNTAS RETENDOR, GRAXETA E OUTROS")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=HYPERLINK("https://leilaoonline.net/lote/detalhe/14552", "056")</f>
      </c>
      <c r="B54" s="4" t="s">
        <f>=HYPERLINK("https://leilaoonline.net/lote/detalhe/14552", "CFJ-009-2018 - 31 ITENS DIVERSOS, MANGUEIRA MONTAND, PARAFUSOS, FILTRO, FLUIDOS E OUTROS- VEJA DESCRITIVO DE ITENS  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600,00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=HYPERLINK("https://leilaoonline.net/lote/detalhe/14548", "058")</f>
      </c>
      <c r="B55" s="4" t="s">
        <f>=HYPERLINK("https://leilaoonline.net/lote/detalhe/14548", " CFJ-011-2018 - 860 ITENS DIVERSOS, PORCAS , LENTE COMPONENTE, PLACAS, SENSORES E OUTROS -VEJA NOVO DESCRITIVO DE ITENS 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1.200,00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=HYPERLINK("https://leilaoonline.net/lote/detalhe/14510", "061")</f>
      </c>
      <c r="B56" s="4" t="s">
        <f>=HYPERLINK("https://leilaoonline.net/lote/detalhe/14510", " CKS-MRO-030-2017- 286 ITENS DIVERSOS, MANGUEIRA MONTADA NÃO METALICA - VEJA DESCRITIVO DE ITENS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=HYPERLINK("https://leilaoonline.net/lote/detalhe/14509", "062")</f>
      </c>
      <c r="B57" s="4" t="s">
        <f>=HYPERLINK("https://leilaoonline.net/lote/detalhe/14509", " CKS-MRO-031-2017- 107- ITENS DIVERSOS , MANGUEIRA MONTADA NÃO METALICA- VEJA DESCRITIVO DE ITENS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=HYPERLINK("https://leilaoonline.net/lote/detalhe/14891", "064")</f>
      </c>
      <c r="B58" s="4" t="s">
        <f>=HYPERLINK("https://leilaoonline.net/lote/detalhe/14891", " GLO-001-2017- 18 ITENS DIVERSOS, PAINEIS DE PROTEÇÃO, SISTEMA DE ÓLEO DO MANCAL E OUTROS - VEJA DESCRITIVO DE ITENS ")</f>
      </c>
      <c r="C58" s="4" t="inlineStr">
        <is>
          <t>Vendido</t>
        </is>
      </c>
      <c r="D58" s="4" t="inlineStr">
        <is>
          <t>16</t>
        </is>
      </c>
      <c r="E58" s="5" t="inlineStr">
        <is>
          <t>3.000,00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=HYPERLINK("https://leilaoonline.net/lote/detalhe/14550", "066")</f>
      </c>
      <c r="B59" s="4" t="s">
        <f>=HYPERLINK("https://leilaoonline.net/lote/detalhe/14550", " MUT-045-2017 -  43 ITENS DIVERSOS PARA VEÍCULOS PESADOS MANCAL, VÁVULA, BOMBA E OUTROS")</f>
      </c>
      <c r="C59" s="4" t="inlineStr">
        <is>
          <t>Vendido</t>
        </is>
      </c>
      <c r="D59" s="4" t="inlineStr">
        <is>
          <t>6</t>
        </is>
      </c>
      <c r="E59" s="5" t="inlineStr">
        <is>
          <t>1.500,00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=HYPERLINK("https://leilaoonline.net/lote/detalhe/14551", "067")</f>
      </c>
      <c r="B60" s="4" t="s">
        <f>=HYPERLINK("https://leilaoonline.net/lote/detalhe/14551", "MEL-001-2018 - 5 EQUIPAMENTOS DE MEDIÇÃO PAINEL E OUTROS")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750,00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=HYPERLINK("https://leilaoonline.net/lote/detalhe/14512", "068")</f>
      </c>
      <c r="B61" s="4" t="s">
        <f>=HYPERLINK("https://leilaoonline.net/lote/detalhe/14512", "OIA-013-2018 - 48 PEÇAS PARA COMPRESSORES - ANEL, SOLENOIDE E OUTROS")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=HYPERLINK("https://leilaoonline.net/lote/detalhe/14892", "069")</f>
      </c>
      <c r="B62" s="4" t="s">
        <f>=HYPERLINK("https://leilaoonline.net/lote/detalhe/14892", "MUT-018-2018 - 14  MOTORES ELETRICOS")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=HYPERLINK("https://leilaoonline.net/lote/detalhe/14553", "070")</f>
      </c>
      <c r="B63" s="4" t="s">
        <f>=HYPERLINK("https://leilaoonline.net/lote/detalhe/14553", "MUT-007-2018 -  8 MOTORES ELÉTRICOS")</f>
      </c>
      <c r="C63" s="4" t="inlineStr">
        <is>
          <t>Vendido</t>
        </is>
      </c>
      <c r="D63" s="4" t="inlineStr">
        <is>
          <t>2</t>
        </is>
      </c>
      <c r="E63" s="5" t="inlineStr">
        <is>
          <t>2.050,00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=HYPERLINK("https://leilaoonline.net/lote/detalhe/14554", "071")</f>
      </c>
      <c r="B64" s="4" t="s">
        <f>=HYPERLINK("https://leilaoonline.net/lote/detalhe/14554", "MUT-009-2018 - 7 MOTORES ELÉTRICOS")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1.250,00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=HYPERLINK("https://leilaoonline.net/lote/detalhe/14555", "072")</f>
      </c>
      <c r="B65" s="4" t="s">
        <f>=HYPERLINK("https://leilaoonline.net/lote/detalhe/14555", "MUT-010-2018-  3 MOTORES ELÉTRICOS")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1.250,00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=HYPERLINK("https://leilaoonline.net/lote/detalhe/14571", "073")</f>
      </c>
      <c r="B66" s="4" t="s">
        <f>=HYPERLINK("https://leilaoonline.net/lote/detalhe/14571", "MUT-001-2018 - 3 PARTES E PEÇAS - ANEL E OUTROS")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=HYPERLINK("https://leilaoonline.net/lote/detalhe/14514", "076")</f>
      </c>
      <c r="B67" s="4" t="s">
        <f>=HYPERLINK("https://leilaoonline.net/lote/detalhe/14514", "OIA-010-2018 -  21  ITENS DIVERSOS MANGOTE, MANGUEIRA E OUTROS")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=HYPERLINK("https://leilaoonline.net/lote/detalhe/14515", "078")</f>
      </c>
      <c r="B68" s="4" t="s">
        <f>=HYPERLINK("https://leilaoonline.net/lote/detalhe/14515", "OIA-005-2018 -  6 PLACAS COMPONENTES E 50KG DE TARUGO DE FERRO")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=HYPERLINK("https://leilaoonline.net/lote/detalhe/14896", "080")</f>
      </c>
      <c r="B69" s="4" t="s">
        <f>=HYPERLINK("https://leilaoonline.net/lote/detalhe/14896", "OIA-062-2017- CONTAINER DE TRANSPORTE DE CALCINADO;")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=HYPERLINK("https://leilaoonline.net/lote/detalhe/14897", "081")</f>
      </c>
      <c r="B70" s="4" t="s">
        <f>=HYPERLINK("https://leilaoonline.net/lote/detalhe/14897", "OIA-063-2017 - CONTAINER DE TRANSPORTE DE CALCINADO;")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=HYPERLINK("https://leilaoonline.net/lote/detalhe/14898", "082")</f>
      </c>
      <c r="B71" s="4" t="s">
        <f>=HYPERLINK("https://leilaoonline.net/lote/detalhe/14898", "OIA-064-2017 - CONTAINER DE TRANSPORTE DE CALCINADO;")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=HYPERLINK("https://leilaoonline.net/lote/detalhe/14899", "083")</f>
      </c>
      <c r="B72" s="4" t="s">
        <f>=HYPERLINK("https://leilaoonline.net/lote/detalhe/14899", "OIA-065-2017-CONTAINER DE TRANSPORTE DE CALCINADO")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=HYPERLINK("https://leilaoonline.net/lote/detalhe/14900", "084")</f>
      </c>
      <c r="B73" s="4" t="s">
        <f>=HYPERLINK("https://leilaoonline.net/lote/detalhe/14900", "OIA-066-2017 - CONTAINER DE TRANSPORTE DE CALCINADO")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=HYPERLINK("https://leilaoonline.net/lote/detalhe/14901", "085")</f>
      </c>
      <c r="B74" s="4" t="s">
        <f>=HYPERLINK("https://leilaoonline.net/lote/detalhe/14901", "OIA-067-2017 -CONTAINER DE TRANSPORTE DE CALCINADO;")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2.250,00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=HYPERLINK("https://leilaoonline.net/lote/detalhe/14902", "086")</f>
      </c>
      <c r="B75" s="4" t="s">
        <f>=HYPERLINK("https://leilaoonline.net/lote/detalhe/14902", "OIA-068-2017 - CONTAINER DE TRANSPORTE DE CALCINADO")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=HYPERLINK("https://leilaoonline.net/lote/detalhe/14903", "087")</f>
      </c>
      <c r="B76" s="4" t="s">
        <f>=HYPERLINK("https://leilaoonline.net/lote/detalhe/14903", "OIA-069-2017 -CONTAINER DE TRANSPORTE DE CALCINADO")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2.250,00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=HYPERLINK("https://leilaoonline.net/lote/detalhe/14568", "088")</f>
      </c>
      <c r="B77" s="4" t="s">
        <f>=HYPERLINK("https://leilaoonline.net/lote/detalhe/14568", "PIC-051-2017- 44 ITENS DIVERSOS - PLACAS COMPONENTES, REVESTIMENTO COMPONENTE , BASE E OUTROS- VEJA DESCRITIVO DE ITENS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=HYPERLINK("https://leilaoonline.net/lote/detalhe/14581", "089")</f>
      </c>
      <c r="B78" s="4" t="s">
        <f>=HYPERLINK("https://leilaoonline.net/lote/detalhe/14581", "PIC-052-2017- 20 ITENS DIVERSOS-  VÁLVULAS COMPONENTES, MOLAS E OUTROS - VEJA DESCRITIVO DE ITENS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=HYPERLINK("https://leilaoonline.net/lote/detalhe/14564", "090")</f>
      </c>
      <c r="B79" s="4" t="s">
        <f>=HYPERLINK("https://leilaoonline.net/lote/detalhe/14564", "GLO-002-2017- 5 ITENS DIVERSOS,PAINEIS DE CONTROLE, SINCRONIZAÇÃO, MEDIÇÃO E OUTROS ")</f>
      </c>
      <c r="C79" s="4" t="inlineStr">
        <is>
          <t>Vendido</t>
        </is>
      </c>
      <c r="D79" s="4" t="inlineStr">
        <is>
          <t>2</t>
        </is>
      </c>
      <c r="E79" s="5" t="inlineStr">
        <is>
          <t>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=HYPERLINK("https://leilaoonline.net/lote/detalhe/14565", "091")</f>
      </c>
      <c r="B80" s="4" t="s">
        <f>=HYPERLINK("https://leilaoonline.net/lote/detalhe/14565", "ITA-001-2018- 42 ITENS DIVERSOS, FOGÃO DE 4 BOCAS, COM E SEM ACENDEDOR AUTOMÁTICO, DIVERSAS MARCAS - VEJA ITENS DESCRITIVOS ")</f>
      </c>
      <c r="C80" s="4" t="inlineStr">
        <is>
          <t>Não vendido</t>
        </is>
      </c>
      <c r="D80" s="4" t="inlineStr">
        <is>
          <t>7</t>
        </is>
      </c>
      <c r="E80" s="5" t="inlineStr">
        <is>
          <t>1.450,00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=HYPERLINK("https://leilaoonline.net/lote/detalhe/14566", "092")</f>
      </c>
      <c r="B81" s="4" t="s">
        <f>=HYPERLINK("https://leilaoonline.net/lote/detalhe/14566", "ITA-002-2018- 29 ITENS DIVERSOS, SOFÁ 3 LUGARES EM COURINO, SOFÁ RESIDENCIAL DE 2 E 3 LUGARES 1,30 X 0,80 X 1.00")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700,00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=HYPERLINK("https://leilaoonline.net/lote/detalhe/14567", "093")</f>
      </c>
      <c r="B82" s="4" t="s">
        <f>=HYPERLINK("https://leilaoonline.net/lote/detalhe/14567", "ITA-003-2018- 51 ITENS DIVERSOS, LAVADORAS SEMI AUTOMATICAS TIPO TANQUINHO E OUTRAS DIVERSAS- VEJA DESCRITIVO DE ITENS ")</f>
      </c>
      <c r="C82" s="4" t="inlineStr">
        <is>
          <t>Não vendido</t>
        </is>
      </c>
      <c r="D82" s="4" t="inlineStr">
        <is>
          <t>6</t>
        </is>
      </c>
      <c r="E82" s="5" t="inlineStr">
        <is>
          <t>1.100,00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=HYPERLINK("https://leilaoonline.net/lote/detalhe/14513", "094")</f>
      </c>
      <c r="B83" s="4" t="s">
        <f>=HYPERLINK("https://leilaoonline.net/lote/detalhe/14513", "ITA-004-2018- 26 ITENS DIVERSOS - TELEVISORES 29 POLEGADAS, MARCAS DIVERSAS- VEJA DESCRITIVO DE ITENS 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400,00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=HYPERLINK("https://leilaoonline.net/lote/detalhe/14516", "096")</f>
      </c>
      <c r="B84" s="4" t="s">
        <f>=HYPERLINK("https://leilaoonline.net/lote/detalhe/14516", "OIA-001-2018- 247 ITENS DIVERSOS- PARTES E PEÇAS DE EQUIPAMENTOS, GRAFITE, PINO GRAXEIRO E OUTROS - VEJA DESCRITIVO DE ITENS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=HYPERLINK("https://leilaoonline.net/lote/detalhe/14517", "097")</f>
      </c>
      <c r="B85" s="4" t="s">
        <f>=HYPERLINK("https://leilaoonline.net/lote/detalhe/14517", "OIA-003-2018- 56 ITENS DIVERSOS- FILTROS COMPONENTES, FILTROS DE COMBUSTIVEL E OUTROS -VEJA DESCRITIVO DE ITENS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=HYPERLINK("https://leilaoonline.net/lote/detalhe/14518", "098")</f>
      </c>
      <c r="B86" s="4" t="s">
        <f>=HYPERLINK("https://leilaoonline.net/lote/detalhe/14518", "OIA-004-2018- 143 ITENS DIVERSOS - SELO COMPONENTE, KIT COMPONENTE PARA VEDAÇÃO E OUTROS - VEJA DESCRITIVO DE ITENS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=HYPERLINK("https://leilaoonline.net/lote/detalhe/14519", "099")</f>
      </c>
      <c r="B87" s="4" t="s">
        <f>=HYPERLINK("https://leilaoonline.net/lote/detalhe/14519", "OIA-006-2018 -  59 ITENS DIVERSOS- PARTES E PEÇAS DE EQUIP., BATERIAS, LANTERNA, BUJÕ FUSIVEL E OUTROS- VEJA DESCRITIVO DE ITENS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=HYPERLINK("https://leilaoonline.net/lote/detalhe/14520", "100")</f>
      </c>
      <c r="B88" s="4" t="s">
        <f>=HYPERLINK("https://leilaoonline.net/lote/detalhe/14520", "OIA-007-2018- 30 ITENS DIVERSOS - MANCAL COMPONENTE , BUCHA DE ROLAMENTO E OUTROS -VEJA DESCRITIVO DE ITENS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=HYPERLINK("https://leilaoonline.net/lote/detalhe/14521", "101")</f>
      </c>
      <c r="B89" s="4" t="s">
        <f>=HYPERLINK("https://leilaoonline.net/lote/detalhe/14521", "OIA-009-2018- 36 ROLO TRANSPORTADOR, CAVALETE COMPONENTE, BASE COMPONENTE E OUTROS - VEJA ITENS DESCIRTIVOS")</f>
      </c>
      <c r="C89" s="4" t="inlineStr">
        <is>
          <t>Vendido</t>
        </is>
      </c>
      <c r="D89" s="4" t="inlineStr">
        <is>
          <t>1</t>
        </is>
      </c>
      <c r="E89" s="5" t="inlineStr">
        <is>
          <t>550,00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=HYPERLINK("https://leilaoonline.net/lote/detalhe/14522", "103")</f>
      </c>
      <c r="B90" s="4" t="s">
        <f>=HYPERLINK("https://leilaoonline.net/lote/detalhe/14522", "OIA-012-2018- 7  ITENS DIVERSOS -CILINDRO COMPONENTE, PARTES E PEÇAS - VEJA ITENS DESCRITIVOS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=HYPERLINK("https://leilaoonline.net/lote/detalhe/14523", "104")</f>
      </c>
      <c r="B91" s="4" t="s">
        <f>=HYPERLINK("https://leilaoonline.net/lote/detalhe/14523", "OIA-014-2018- 12 ITENS DIVERSOS- CHAPA COMPONENTE, DICO COMPONENTE E OUTROS - VEJA DESCRISTIVO DE ITENS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=HYPERLINK("https://leilaoonline.net/lote/detalhe/14572", "107")</f>
      </c>
      <c r="B92" s="4" t="s">
        <f>=HYPERLINK("https://leilaoonline.net/lote/detalhe/14572", "OIA-046-2017-315 ITENS DIVERSOS - ATUADOR, MARTELO COMPONENTE E OUTROS PNEUMAUTICO , CORREIA V TIPO LISA E OUTROS- VEJA DESCRITIVO DE ITENS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=HYPERLINK("https://leilaoonline.net/lote/detalhe/14528", "108")</f>
      </c>
      <c r="B93" s="4" t="s">
        <f>=HYPERLINK("https://leilaoonline.net/lote/detalhe/14528", "PIC-053-2017 - 191 ITENS DIVERSOS- MBR PLACA P/ APLICAÇÃO E OUTROS - VEJA DESCRITIVO DE ITENS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=HYPERLINK("https://leilaoonline.net/lote/detalhe/14529", "110")</f>
      </c>
      <c r="B94" s="4" t="s">
        <f>=HYPERLINK("https://leilaoonline.net/lote/detalhe/14529", "PIC-055-2017- 181 ITENS DIVERSOS - PARTES E PEÇAS TRANSPORTADOR , LAMINAS E OUTROS - VEJA DESCRITIVO DE ITENS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=HYPERLINK("https://leilaoonline.net/lote/detalhe/14530", "111")</f>
      </c>
      <c r="B95" s="4" t="s">
        <f>=HYPERLINK("https://leilaoonline.net/lote/detalhe/14530", "PIC-057-2017- 1 ROTOR COMPONENTE - VEJA DESCRITIVO DE ITENS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=HYPERLINK("https://leilaoonline.net/lote/detalhe/14531", "112")</f>
      </c>
      <c r="B96" s="4" t="s">
        <f>=HYPERLINK("https://leilaoonline.net/lote/detalhe/14531", "PIC-059-2017 - 185 ITENS DIVERSOS - PROCESSADOR ELETRONICO, BOMBEADOR COMPONENTE, MODULO ELETRONICO E OUTROS- VEJA DESCRITIVO DE ITENS 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1.250,00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=HYPERLINK("https://leilaoonline.net/lote/detalhe/14907", "114")</f>
      </c>
      <c r="B97" s="4" t="s">
        <f>=HYPERLINK("https://leilaoonline.net/lote/detalhe/14907", "SLS-MRO-046-2017 -1792 ITENS DIVERSOS- ROLO TRANSP. TIRANTE COMPONENTE, SUPORTE ROLETE E OUTROS- VEJA DESCRITIVO DE ITENS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1.250,00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=HYPERLINK("https://leilaoonline.net/lote/detalhe/14905", "119")</f>
      </c>
      <c r="B98" s="4" t="s">
        <f>=HYPERLINK("https://leilaoonline.net/lote/detalhe/14905", "SLS-MRO-057-2017- 2.280 - ITENS, DISPOSITIVO CO 200K - DESENHO VALE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=HYPERLINK("https://leilaoonline.net/lote/detalhe/14558", "122")</f>
      </c>
      <c r="B99" s="4" t="s">
        <f>=HYPERLINK("https://leilaoonline.net/lote/detalhe/14558", " MUT-008-2018 - 3 MOTORES ELÉTRICOS")</f>
      </c>
      <c r="C99" s="4" t="inlineStr">
        <is>
          <t>Não vendido</t>
        </is>
      </c>
      <c r="D99" s="4" t="inlineStr">
        <is>
          <t>5</t>
        </is>
      </c>
      <c r="E99" s="5" t="inlineStr">
        <is>
          <t>1.150,00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=HYPERLINK("https://leilaoonline.net/lote/detalhe/14894", "124")</f>
      </c>
      <c r="B100" s="4" t="s">
        <f>=HYPERLINK("https://leilaoonline.net/lote/detalhe/14894", " MUT-012-2018 - 8 MOTORES ELÉTRICOS")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850,00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=HYPERLINK("https://leilaoonline.net/lote/detalhe/14895", "125")</f>
      </c>
      <c r="B101" s="4" t="s">
        <f>=HYPERLINK("https://leilaoonline.net/lote/detalhe/14895", " MUT-013-2018 - 8 MOTORES ELÉTRICOS")</f>
      </c>
      <c r="C101" s="4" t="inlineStr">
        <is>
          <t>Não vendido</t>
        </is>
      </c>
      <c r="D101" s="4" t="inlineStr">
        <is>
          <t>4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=HYPERLINK("https://leilaoonline.net/lote/detalhe/14893", "126")</f>
      </c>
      <c r="B102" s="4" t="s">
        <f>=HYPERLINK("https://leilaoonline.net/lote/detalhe/14893", " MUT-014-2018 - 11 MOTORES ELÉTRICOS")</f>
      </c>
      <c r="C102" s="4" t="inlineStr">
        <is>
          <t>Não vendido</t>
        </is>
      </c>
      <c r="D102" s="4" t="inlineStr">
        <is>
          <t>4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=HYPERLINK("https://leilaoonline.net/lote/detalhe/14557", "128")</f>
      </c>
      <c r="B103" s="4" t="s">
        <f>=HYPERLINK("https://leilaoonline.net/lote/detalhe/14557", " MUT-016-2018 - 7 MOTORES ELÉTRICOS")</f>
      </c>
      <c r="C103" s="4" t="inlineStr">
        <is>
          <t>Não vendido</t>
        </is>
      </c>
      <c r="D103" s="4" t="inlineStr">
        <is>
          <t>9</t>
        </is>
      </c>
      <c r="E103" s="5" t="inlineStr">
        <is>
          <t>1.750,00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=HYPERLINK("https://leilaoonline.net/lote/detalhe/14559", "129")</f>
      </c>
      <c r="B104" s="4" t="s">
        <f>=HYPERLINK("https://leilaoonline.net/lote/detalhe/14559", " MUT-017-2018 - 9 MOTORES ELÉTRICOS")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700,00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=HYPERLINK("https://leilaoonline.net/lote/detalhe/14527", "134")</f>
      </c>
      <c r="B105" s="4" t="s">
        <f>=HYPERLINK("https://leilaoonline.net/lote/detalhe/14527", " MUT-046-2017 -  1 MINI HD EXTERNO 120 GB USB /FIREWIRE  - SEAGATE")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=HYPERLINK("https://leilaoonline.net/lote/detalhe/14569", "135")</f>
      </c>
      <c r="B106" s="4" t="s">
        <f>=HYPERLINK("https://leilaoonline.net/lote/detalhe/14569", " MUT-047-2017 -  44  ITENS PEÇAS PARA VEÍCULO, MOLAS, PARALAMAS E OUTROS ")</f>
      </c>
      <c r="C106" s="4" t="inlineStr">
        <is>
          <t>Vendido</t>
        </is>
      </c>
      <c r="D106" s="4" t="inlineStr">
        <is>
          <t>10</t>
        </is>
      </c>
      <c r="E106" s="5" t="inlineStr">
        <is>
          <t>1.600,00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=HYPERLINK("https://leilaoonline.net/lote/detalhe/14570", "136")</f>
      </c>
      <c r="B107" s="4" t="s">
        <f>=HYPERLINK("https://leilaoonline.net/lote/detalhe/14570", " MUT-048-2017 - 108 ITENS ACESSÓRIOS PARA VEÍCULOS, GRAMPOS, CAPA DE MOTOR E OUTROS ")</f>
      </c>
      <c r="C107" s="4" t="inlineStr">
        <is>
          <t>Vendido</t>
        </is>
      </c>
      <c r="D107" s="4" t="inlineStr">
        <is>
          <t>2</t>
        </is>
      </c>
      <c r="E107" s="5" t="inlineStr">
        <is>
          <t>400,00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=HYPERLINK("https://leilaoonline.net/lote/detalhe/14904", "138")</f>
      </c>
      <c r="B108" s="4" t="s">
        <f>=HYPERLINK("https://leilaoonline.net/lote/detalhe/14904", "PIC-062-2017 -  36 RASPADOR COMPONENTE;;13-343301-202 METSO - COD SAP 15424355")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1.250,00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=HYPERLINK("https://leilaoonline.net/lote/detalhe/14532", "140")</f>
      </c>
      <c r="B109" s="4" t="s">
        <f>=HYPERLINK("https://leilaoonline.net/lote/detalhe/14532", "SIS-001-2018 - 7 TELEVISOR DE 29 POLEGADAS")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=HYPERLINK("https://leilaoonline.net/lote/detalhe/14560", "141")</f>
      </c>
      <c r="B110" s="4" t="s">
        <f>=HYPERLINK("https://leilaoonline.net/lote/detalhe/14560", "SLB-002--2018 - 4 MODULO ESTRUTURAL PARA  CORREIA TABULAR (COMPRIMENTO 10 METRO) COD SAP 35001640")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1.250,00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=HYPERLINK("https://leilaoonline.net/lote/detalhe/14537", "146")</f>
      </c>
      <c r="B111" s="4" t="s">
        <f>=HYPERLINK("https://leilaoonline.net/lote/detalhe/14537", "SLB-074-2017- 110 ITENS DIVERSOS - PARTES E PEÇAS DE EQUIPAMENTOS DIVERSOS, VEJA DESCRITIVO DE ITENS ")</f>
      </c>
      <c r="C111" s="4" t="inlineStr">
        <is>
          <t>Vendido</t>
        </is>
      </c>
      <c r="D111" s="4" t="inlineStr">
        <is>
          <t>2</t>
        </is>
      </c>
      <c r="E111" s="5" t="inlineStr">
        <is>
          <t>1.300,00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=HYPERLINK("https://leilaoonline.net/lote/detalhe/14562", "147")</f>
      </c>
      <c r="B112" s="4" t="s">
        <f>=HYPERLINK("https://leilaoonline.net/lote/detalhe/14562", "SLB-075-2017- 144 ITENS DIVERSOS- VALVULA COMPONENTE, FILTRO COMPONENTE E OUTROS- VEJA DESCRITIVO DE ITENS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=HYPERLINK("https://leilaoonline.net/lote/detalhe/14563", "148")</f>
      </c>
      <c r="B113" s="4" t="s">
        <f>=HYPERLINK("https://leilaoonline.net/lote/detalhe/14563", "SLB-076-2017- 937 ITENS DIVERSOS- VALVULA GUILHOTINA, TUBOS E OUTROS - VEJA DESCRITIVO DE ITENS ")</f>
      </c>
      <c r="C113" s="4" t="inlineStr">
        <is>
          <t>Vendido</t>
        </is>
      </c>
      <c r="D113" s="4" t="inlineStr">
        <is>
          <t>15</t>
        </is>
      </c>
      <c r="E113" s="5" t="inlineStr">
        <is>
          <t>3.250,00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=HYPERLINK("https://leilaoonline.net/lote/detalhe/14561", "151")</f>
      </c>
      <c r="B114" s="4" t="s">
        <f>=HYPERLINK("https://leilaoonline.net/lote/detalhe/14561", "SLB-82-2017 - TORRE DE RESFRIAMENTO")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=HYPERLINK("https://leilaoonline.net/lote/detalhe/14538", "152")</f>
      </c>
      <c r="B115" s="4" t="s">
        <f>=HYPERLINK("https://leilaoonline.net/lote/detalhe/14538", "SLB-81-2017 - TORRE DE RESFRIAMENTO")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5.500,00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=HYPERLINK("https://leilaoonline.net/lote/detalhe/14539", "153")</f>
      </c>
      <c r="B116" s="4" t="s">
        <f>=HYPERLINK("https://leilaoonline.net/lote/detalhe/14539", "SLB-80-2017 - TORRE DE RESFRIAMENTO")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=HYPERLINK("https://leilaoonline.net/lote/detalhe/14582", "157")</f>
      </c>
      <c r="B117" s="4" t="s">
        <f>=HYPERLINK("https://leilaoonline.net/lote/detalhe/14582", "MUT-002-2018 - 2 BUCHA ")</f>
      </c>
      <c r="C117" s="4" t="inlineStr">
        <is>
          <t>Não vendido</t>
        </is>
      </c>
      <c r="D117" s="4" t="inlineStr">
        <is>
          <t>5</t>
        </is>
      </c>
      <c r="E117" s="5" t="inlineStr">
        <is>
          <t>1.150,00</t>
        </is>
      </c>
      <c r="F11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2026-04-15T22:42:10.00Z</dcterms:created>
  <dc:creator>Tellks Tecnologia</dc:creator>
  <cp:revision>0</cp:revision>
</cp:coreProperties>
</file>