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N. FRONTIER 21 • CHEV. MONTANA 17 • SAVEIRO 19 • TORO FREEDOM 20 • CHEV. S10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=HYPERLINK("https://leilaoonline.net/lote/detalhe/232238", "005")</f>
      </c>
      <c r="B11" s="4" t="s">
        <f>=HYPERLINK("https://leilaoonline.net/lote/detalhe/232238", "veja o vídeo!! I/TOYOTA HILUX CD4X4 SRV; 2006/2006; BEGE; DIESEL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=HYPERLINK("https://leilaoonline.net/lote/detalhe/232237", "007")</f>
      </c>
      <c r="B12" s="4" t="s">
        <f>=HYPERLINK("https://leilaoonline.net/lote/detalhe/232237", "MICROÔNIBUS VW/KOMBI LOTAÇÃO; 2009/2010; BRANCA; ALCO./GASOL. - FUNCIONANDO")</f>
      </c>
      <c r="C12" s="4" t="inlineStr">
        <is>
          <t>Não vendido</t>
        </is>
      </c>
      <c r="D12" s="4" t="inlineStr">
        <is>
          <t>18</t>
        </is>
      </c>
      <c r="E12" s="5" t="inlineStr">
        <is>
          <t>19.000,00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=HYPERLINK("https://leilaoonline.net/lote/detalhe/232251", "015")</f>
      </c>
      <c r="B13" s="4" t="s">
        <f>=HYPERLINK("https://leilaoonline.net/lote/detalhe/232251", "veja o vídeo!! CHEV/SPIN 1.8L MT LS E; 2021/2021; PRATA; ALCO./GASOL. - FUNCIONANDO - APROX. 49.500KM")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45.750,00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=HYPERLINK("https://leilaoonline.net/lote/detalhe/231955", "017")</f>
      </c>
      <c r="B14" s="4" t="s">
        <f>=HYPERLINK("https://leilaoonline.net/lote/detalhe/231955", "CHEVROLET S10 ADV FD2; 2020/2020; BRANCA; ALCO./GASOL. - FUNCIONANDO")</f>
      </c>
      <c r="C14" s="4" t="inlineStr">
        <is>
          <t>Não vendido</t>
        </is>
      </c>
      <c r="D14" s="4" t="inlineStr">
        <is>
          <t>8</t>
        </is>
      </c>
      <c r="E14" s="5" t="inlineStr">
        <is>
          <t>52.500,00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=HYPERLINK("https://leilaoonline.net/lote/detalhe/232241", "020")</f>
      </c>
      <c r="B15" s="4" t="s">
        <f>=HYPERLINK("https://leilaoonline.net/lote/detalhe/232241", "veja o vídeo!! I/JEEP GCHEROKEE LIMITED; 1995/1995; PRETA; GASOL./GNV - FUNCIONANDO")</f>
      </c>
      <c r="C15" s="4" t="inlineStr">
        <is>
          <t>Não vendido</t>
        </is>
      </c>
      <c r="D15" s="4" t="inlineStr">
        <is>
          <t>7</t>
        </is>
      </c>
      <c r="E15" s="5" t="inlineStr">
        <is>
          <t>18.500,00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=HYPERLINK("https://leilaoonline.net/lote/detalhe/231967", "023")</f>
      </c>
      <c r="B16" s="4" t="s">
        <f>=HYPERLINK("https://leilaoonline.net/lote/detalhe/231967", "CHEVROLET S10 LS CABINE DUPLA 4X4; 2021/2021; PRETA; DIESEL - FUNCI. - FIPE R$ 148.056,00")</f>
      </c>
      <c r="C16" s="4" t="inlineStr">
        <is>
          <t>Não vendido</t>
        </is>
      </c>
      <c r="D16" s="4" t="inlineStr">
        <is>
          <t>31</t>
        </is>
      </c>
      <c r="E16" s="5" t="inlineStr">
        <is>
          <t>72.500,00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=HYPERLINK("https://leilaoonline.net/lote/detalhe/231963", "025")</f>
      </c>
      <c r="B17" s="4" t="s">
        <f>=HYPERLINK("https://leilaoonline.net/lote/detalhe/231963", "veja o vídeo!! NISSAN/FRONTIER LE 25 X4; 2009/2010; PRETA; DIESEL - FUNCIONANDO - IPVA 2024 OK")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=HYPERLINK("https://leilaoonline.net/lote/detalhe/231962", "030")</f>
      </c>
      <c r="B18" s="4" t="s">
        <f>=HYPERLINK("https://leilaoonline.net/lote/detalhe/231962", "veja o vídeo!! CHEVROLET/MONTANA LS2; 2016/2017; BRANCA; ALCO./GASOL. - FUNCIONANDO - IPVA 2024 OK")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=HYPERLINK("https://leilaoonline.net/lote/detalhe/232240", "033")</f>
      </c>
      <c r="B19" s="4" t="s">
        <f>=HYPERLINK("https://leilaoonline.net/lote/detalhe/232240", "veja o vídeo!! FIAT/ARGO 1.0; 2021/2022; PRATA; ALCO./GASOL. - FUNCIONANDO - IPVA 2024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=HYPERLINK("https://leilaoonline.net/lote/detalhe/232395", "034")</f>
      </c>
      <c r="B20" s="4" t="s">
        <f>=HYPERLINK("https://leilaoonline.net/lote/detalhe/232395", "veja o vídeo!! I/BMW 320I GRAN TURISMO; 2015/2015; PRATA; GASOLINA - FUNCIONANDO - IPVA 2024 OK")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42.500,00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=HYPERLINK("https://leilaoonline.net/lote/detalhe/231954", "035")</f>
      </c>
      <c r="B21" s="4" t="s">
        <f>=HYPERLINK("https://leilaoonline.net/lote/detalhe/231954", "veja o vídeo!! CHEVROLET/S10 LTZ DD4A; 2013/2014; PRETA; DIESEL - FUNCIONANDO")</f>
      </c>
      <c r="C21" s="4" t="inlineStr">
        <is>
          <t>Não vendido</t>
        </is>
      </c>
      <c r="D21" s="4" t="inlineStr">
        <is>
          <t>26</t>
        </is>
      </c>
      <c r="E21" s="5" t="inlineStr">
        <is>
          <t>66.250,00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=HYPERLINK("https://leilaoonline.net/lote/detalhe/231949", "040")</f>
      </c>
      <c r="B22" s="4" t="s">
        <f>=HYPERLINK("https://leilaoonline.net/lote/detalhe/231949", "AMBULÂNCIA I/M. BENZ 415 ALLTECH AMB; 2018/2019; BRANCA; DIESEL - NÃO FUNCIONA - IPVA 2024 OK")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70.000,00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=HYPERLINK("https://leilaoonline.net/lote/detalhe/231951", "045")</f>
      </c>
      <c r="B23" s="4" t="s">
        <f>=HYPERLINK("https://leilaoonline.net/lote/detalhe/231951", "VW/GOL 1.6; 2009/2010; BRANCA; ALCO./GASOL.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=HYPERLINK("https://leilaoonline.net/lote/detalhe/232239", "047")</f>
      </c>
      <c r="B24" s="4" t="s">
        <f>=HYPERLINK("https://leilaoonline.net/lote/detalhe/232239", "veja o vídeo!! HYUNDAI/TUCSON TURBO GLS; 2020/2021; BRANCA; GASOLINA - FUNCIONANDO - IPVA 2024 OK")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66.000,00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=HYPERLINK("https://leilaoonline.net/lote/detalhe/231958", "050")</f>
      </c>
      <c r="B25" s="4" t="s">
        <f>=HYPERLINK("https://leilaoonline.net/lote/detalhe/231958", "CHEVROLET SPIN LS; 2021/2021; PRATA; ALCO./GASOL.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21.250,00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=HYPERLINK("https://leilaoonline.net/lote/detalhe/232253", "053")</f>
      </c>
      <c r="B26" s="4" t="s">
        <f>=HYPERLINK("https://leilaoonline.net/lote/detalhe/232253", "veja o vídeo!! BMW/G650 GS; 2013/2014; BRANCA; GASOLINA - FUNCIONANDO")</f>
      </c>
      <c r="C26" s="4" t="inlineStr">
        <is>
          <t>Não vendido</t>
        </is>
      </c>
      <c r="D26" s="4" t="inlineStr">
        <is>
          <t>19</t>
        </is>
      </c>
      <c r="E26" s="5" t="inlineStr">
        <is>
          <t>14.000,00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=HYPERLINK("https://leilaoonline.net/lote/detalhe/231965", "055")</f>
      </c>
      <c r="B27" s="4" t="s">
        <f>=HYPERLINK("https://leilaoonline.net/lote/detalhe/231965", "VW/SAVEIRO ROBUST; 2019; BRANCA; ALCO./GASOL. - FUNCIONANDO")</f>
      </c>
      <c r="C27" s="4" t="inlineStr">
        <is>
          <t>Não vendido</t>
        </is>
      </c>
      <c r="D27" s="4" t="inlineStr">
        <is>
          <t>11</t>
        </is>
      </c>
      <c r="E27" s="5" t="inlineStr">
        <is>
          <t>29.500,00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=HYPERLINK("https://leilaoonline.net/lote/detalhe/231953", "060")</f>
      </c>
      <c r="B28" s="4" t="s">
        <f>=HYPERLINK("https://leilaoonline.net/lote/detalhe/231953", "veja o vídeo!! CHEVROLET/MONTANA LS; 2013/2013; PRETA; ALCO./GASOL. - FUNCIONANDO - IPVA 2024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24.000,00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=HYPERLINK("https://leilaoonline.net/lote/detalhe/231960", "065")</f>
      </c>
      <c r="B29" s="4" t="s">
        <f>=HYPERLINK("https://leilaoonline.net/lote/detalhe/231960", "FIAT/DUCATO MAXI; 2001/2002; BRANCA; DIESEL - FUNCIONANDO")</f>
      </c>
      <c r="C29" s="4" t="inlineStr">
        <is>
          <t>Não vendido</t>
        </is>
      </c>
      <c r="D29" s="4" t="inlineStr">
        <is>
          <t>6</t>
        </is>
      </c>
      <c r="E29" s="5" t="inlineStr">
        <is>
          <t>17.500,00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=HYPERLINK("https://leilaoonline.net/lote/detalhe/231959", "070")</f>
      </c>
      <c r="B30" s="4" t="s">
        <f>=HYPERLINK("https://leilaoonline.net/lote/detalhe/231959", "veja o vídeo!! I NISSAN FRONTIER S MTX4 4X4; 2021/2021; BRANCA; DIESEL - FUNCIONANDO")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=HYPERLINK("https://leilaoonline.net/lote/detalhe/232252", "073")</f>
      </c>
      <c r="B31" s="4" t="s">
        <f>=HYPERLINK("https://leilaoonline.net/lote/detalhe/232252", "veja o vídeo!! HYUNDAI/CRETA 16M ATTITU; 2017/2018; PRATA; ALCO./GASOL. - FUNCIONANDO - IPVA 2024 OK")</f>
      </c>
      <c r="C31" s="4" t="inlineStr">
        <is>
          <t>Não vendido</t>
        </is>
      </c>
      <c r="D31" s="4" t="inlineStr">
        <is>
          <t>32</t>
        </is>
      </c>
      <c r="E31" s="5" t="inlineStr">
        <is>
          <t>53.000,00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=HYPERLINK("https://leilaoonline.net/lote/detalhe/231950", "075")</f>
      </c>
      <c r="B32" s="4" t="s">
        <f>=HYPERLINK("https://leilaoonline.net/lote/detalhe/231950", "CHEVROLET S10 LS 4X4 CD; 2021/2022; PRATA; DIESEL - FUNCIONANDO")</f>
      </c>
      <c r="C32" s="4" t="inlineStr">
        <is>
          <t>Não vendido</t>
        </is>
      </c>
      <c r="D32" s="4" t="inlineStr">
        <is>
          <t>34</t>
        </is>
      </c>
      <c r="E32" s="5" t="inlineStr">
        <is>
          <t>74.000,00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=HYPERLINK("https://leilaoonline.net/lote/detalhe/232247", "077")</f>
      </c>
      <c r="B33" s="4" t="s">
        <f>=HYPERLINK("https://leilaoonline.net/lote/detalhe/232247", "veja o vídeo!! I/VOLVO XC60 2.0 T5 KIN; 2015/2016; PRATA; GASOLINA - FUNCIONANDO - IPVA 2024 OK")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=HYPERLINK("https://leilaoonline.net/lote/detalhe/231961", "080")</f>
      </c>
      <c r="B34" s="4" t="s">
        <f>=HYPERLINK("https://leilaoonline.net/lote/detalhe/231961", "veja o vídeo!! FIAT/TORO FREEDOM AT6; 2019/2020; BRANCA; ALCO./GASOL. - NÃO FUNCIONA - IPVA 2024 OK")</f>
      </c>
      <c r="C34" s="4" t="inlineStr">
        <is>
          <t>Não vendido</t>
        </is>
      </c>
      <c r="D34" s="4" t="inlineStr">
        <is>
          <t>57</t>
        </is>
      </c>
      <c r="E34" s="5" t="inlineStr">
        <is>
          <t>48.000,00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=HYPERLINK("https://leilaoonline.net/lote/detalhe/231956", "085")</f>
      </c>
      <c r="B35" s="4" t="s">
        <f>=HYPERLINK("https://leilaoonline.net/lote/detalhe/231956", "CHEVROLET SPIN LS; 2021/2021; PRATA; ALCO./GASOL. - FUNCIONANDO")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18.750,00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=HYPERLINK("https://leilaoonline.net/lote/detalhe/231957", "090")</f>
      </c>
      <c r="B36" s="4" t="s">
        <f>=HYPERLINK("https://leilaoonline.net/lote/detalhe/231957", "CHEVROLET S10 ADV FD2; 2019/2019; BRANCA; ALCO./GASOL. - FUNCIONANDO")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62.500,00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=HYPERLINK("https://leilaoonline.net/lote/detalhe/232254", "093")</f>
      </c>
      <c r="B37" s="4" t="s">
        <f>=HYPERLINK("https://leilaoonline.net/lote/detalhe/232254", "veja o vídeo!! I/VW TIGUAN 2.0 TSI; 2010/2011; PRETA; GASOLINA - FUNCIONANDO - IPVA 2024 OK")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=HYPERLINK("https://leilaoonline.net/lote/detalhe/231966", "095")</f>
      </c>
      <c r="B38" s="4" t="s">
        <f>=HYPERLINK("https://leilaoonline.net/lote/detalhe/231966", "AMBULÂNCIA I/M. BENZ REVESCAP AMB SR; 2018/2019; BRANCA; DIESEL - NÃO FUNCIONA")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=HYPERLINK("https://leilaoonline.net/lote/detalhe/231968", "100")</f>
      </c>
      <c r="B39" s="4" t="s">
        <f>=HYPERLINK("https://leilaoonline.net/lote/detalhe/231968", "CHEVROLET S10 ADV FD2; 2020/2020; BRANCA; ALCO./GASOL. - FUNCIONANDO")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62.500,00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=HYPERLINK("https://leilaoonline.net/lote/detalhe/231952", "105")</f>
      </c>
      <c r="B40" s="4" t="s">
        <f>=HYPERLINK("https://leilaoonline.net/lote/detalhe/231952", "veja o vídeo!! I NISSAN FRONTIER S MTX4 4X4; 2021/2021; BRANCA; DIESEL - FUNCIONANDO")</f>
      </c>
      <c r="C40" s="4" t="inlineStr">
        <is>
          <t>Não vendido</t>
        </is>
      </c>
      <c r="D40" s="4" t="inlineStr">
        <is>
          <t>43</t>
        </is>
      </c>
      <c r="E40" s="5" t="inlineStr">
        <is>
          <t>72.500,00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=HYPERLINK("https://leilaoonline.net/lote/detalhe/232250", "107")</f>
      </c>
      <c r="B41" s="4" t="s">
        <f>=HYPERLINK("https://leilaoonline.net/lote/detalhe/232250", "FIAT PULSE AUDACE TF200 1.0; 2022; BRANCO; ALCO./GASOL. - FUNCIONANDO")</f>
      </c>
      <c r="C41" s="4" t="inlineStr">
        <is>
          <t>Não vendido</t>
        </is>
      </c>
      <c r="D41" s="4" t="inlineStr">
        <is>
          <t>70</t>
        </is>
      </c>
      <c r="E41" s="5" t="inlineStr">
        <is>
          <t>60.000,00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=HYPERLINK("https://leilaoonline.net/lote/detalhe/231971", "110")</f>
      </c>
      <c r="B42" s="4" t="s">
        <f>=HYPERLINK("https://leilaoonline.net/lote/detalhe/231971", "CHEVROLET SPIN LS; 2021/2021; PRATA; ALCO./GASOL. - FUNCIONANDO")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24.000,00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=HYPERLINK("https://leilaoonline.net/lote/detalhe/231964", "115")</f>
      </c>
      <c r="B43" s="4" t="s">
        <f>=HYPERLINK("https://leilaoonline.net/lote/detalhe/231964", "JINBEI FABUSFORMA M35; 2012/2013; BRANCA; GASOLINA")</f>
      </c>
      <c r="C43" s="4" t="inlineStr">
        <is>
          <t>Não vendido</t>
        </is>
      </c>
      <c r="D43" s="4" t="inlineStr">
        <is>
          <t>12</t>
        </is>
      </c>
      <c r="E43" s="5" t="inlineStr">
        <is>
          <t>10.500,00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=HYPERLINK("https://leilaoonline.net/lote/detalhe/232249", "123")</f>
      </c>
      <c r="B44" s="4" t="s">
        <f>=HYPERLINK("https://leilaoonline.net/lote/detalhe/232249", "veja o vídeo!! CHEVROLET/SPIN 1.8L MT LS E; 2021/2021; PRATA; ALCO./GASOL. - FUNCIONANDO")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27.500,00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=HYPERLINK("https://leilaoonline.net/lote/detalhe/231969", "125")</f>
      </c>
      <c r="B45" s="4" t="s">
        <f>=HYPERLINK("https://leilaoonline.net/lote/detalhe/231969", "NISSAN FRONTIER XE 4X2; 2013/2013; PRETA; DIESEL - NÃO FUNCIONA")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20.650,00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=HYPERLINK("https://leilaoonline.net/lote/detalhe/232255", "127")</f>
      </c>
      <c r="B46" s="4" t="s">
        <f>=HYPERLINK("https://leilaoonline.net/lote/detalhe/232255", "TOYOTA/FIELDER; 2004/2005; PRATA; GASOLINA - FUNCIONANDO")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16.500,00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=HYPERLINK("https://leilaoonline.net/lote/detalhe/231970", "130")</f>
      </c>
      <c r="B47" s="4" t="s">
        <f>=HYPERLINK("https://leilaoonline.net/lote/detalhe/231970", "CHEVROLET SPIN LS; 2021/2021; PRATA; ALCO./GASOL. - FUNCIONANDO")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20.000,00</t>
        </is>
      </c>
      <c r="F47" s="4" t="inlineStr">
        <is>
          <t>1250.00</t>
        </is>
      </c>
    </row>
    <row collapsed="false" customFormat="false" customHeight="false" hidden="false" ht="12.1" outlineLevel="0" r="48">
      <c r="A48" s="5" t="s">
        <f>=HYPERLINK("https://leilaoonline.net/lote/detalhe/232402", "135")</f>
      </c>
      <c r="B48" s="4" t="s">
        <f>=HYPERLINK("https://leilaoonline.net/lote/detalhe/232402", "FORD/DEL REY; 1983/1984; MARROM; ALCOOL - NÃO FUNCIONA")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=HYPERLINK("https://leilaoonline.net/lote/detalhe/232403", "140")</f>
      </c>
      <c r="B49" s="4" t="s">
        <f>=HYPERLINK("https://leilaoonline.net/lote/detalhe/232403", "VW/TL 1600; 1971/1971; AZUL; GASOLINA - FUNCIONANDO")</f>
      </c>
      <c r="C49" s="4" t="inlineStr">
        <is>
          <t>Não vendido</t>
        </is>
      </c>
      <c r="D49" s="4" t="inlineStr">
        <is>
          <t>2</t>
        </is>
      </c>
      <c r="E49" s="5" t="inlineStr">
        <is>
          <t>5.500,00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2026-09-02T17:56:43.00Z</dcterms:created>
  <dc:creator>Tellks Tecnologia</dc:creator>
  <cp:revision>0</cp:revision>
</cp:coreProperties>
</file>