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PÁ CARREGADEIRAS VOLVO - ESCAVADEIRAS HYUNDAI E KOMATSU - CAMINHÕES RANDON -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13/06/2024 11:30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=HYPERLINK("https://leilaoonline.net/lote/detalhe/231030", "33435")</f>
      </c>
      <c r="B11" s="4" t="s">
        <f>=HYPERLINK("https://leilaoonline.net/lote/detalhe/231030", "veja o vídeo!! CAMINHÃO FORA DE ESTRADA; MARCA RANDON; MODELO RK435N; ANO 1995 - FUNCIONANDO")</f>
      </c>
      <c r="C11" s="4" t="inlineStr">
        <is>
          <t>Venda condicional</t>
        </is>
      </c>
      <c r="D11" s="4" t="inlineStr">
        <is>
          <t>15</t>
        </is>
      </c>
      <c r="E11" s="5" t="inlineStr">
        <is>
          <t>47.500,00</t>
        </is>
      </c>
      <c r="F11" s="4" t="inlineStr">
        <is>
          <t>1250.00</t>
        </is>
      </c>
    </row>
    <row collapsed="false" customFormat="false" customHeight="false" hidden="false" ht="12.1" outlineLevel="0" r="12">
      <c r="A12" s="5" t="s">
        <f>=HYPERLINK("https://leilaoonline.net/lote/detalhe/231031", "33436")</f>
      </c>
      <c r="B12" s="4" t="s">
        <f>=HYPERLINK("https://leilaoonline.net/lote/detalhe/231031", "veja o vídeo!! ESCAVADEIRA, MARCA HYUNDAI; MODELO 250LC-7; ANO 2008 - FUNCIONANDO")</f>
      </c>
      <c r="C12" s="4" t="inlineStr">
        <is>
          <t>Não vendido</t>
        </is>
      </c>
      <c r="D12" s="4" t="inlineStr">
        <is>
          <t>3</t>
        </is>
      </c>
      <c r="E12" s="5" t="inlineStr">
        <is>
          <t>82.500,00</t>
        </is>
      </c>
      <c r="F12" s="4" t="inlineStr">
        <is>
          <t>1250.00</t>
        </is>
      </c>
    </row>
    <row collapsed="false" customFormat="false" customHeight="false" hidden="false" ht="12.1" outlineLevel="0" r="13">
      <c r="A13" s="5" t="s">
        <f>=HYPERLINK("https://leilaoonline.net/lote/detalhe/231032", "33437")</f>
      </c>
      <c r="B13" s="4" t="s">
        <f>=HYPERLINK("https://leilaoonline.net/lote/detalhe/231032", "veja o vídeo!! PÁ CARREGADEIRA; MARCA VOLVO; MODELO L150E; ANO 2007 - FUNCIONANDO")</f>
      </c>
      <c r="C13" s="4" t="inlineStr">
        <is>
          <t>Não vendido</t>
        </is>
      </c>
      <c r="D13" s="4" t="inlineStr">
        <is>
          <t>16</t>
        </is>
      </c>
      <c r="E13" s="5" t="inlineStr">
        <is>
          <t>108.750,00</t>
        </is>
      </c>
      <c r="F13" s="4" t="inlineStr">
        <is>
          <t>1250.00</t>
        </is>
      </c>
    </row>
    <row collapsed="false" customFormat="false" customHeight="false" hidden="false" ht="12.1" outlineLevel="0" r="14">
      <c r="A14" s="5" t="s">
        <f>=HYPERLINK("https://leilaoonline.net/lote/detalhe/231035", "33438")</f>
      </c>
      <c r="B14" s="4" t="s">
        <f>=HYPERLINK("https://leilaoonline.net/lote/detalhe/231035", "veja o vídeo!! PÁ CARREGADEIRA; MARCA VOLVO; MODELO L120E; ANO 2004 - C/ BALANÇA - FUNCIONANDO")</f>
      </c>
      <c r="C14" s="4" t="inlineStr">
        <is>
          <t>Não vendido</t>
        </is>
      </c>
      <c r="D14" s="4" t="inlineStr">
        <is>
          <t>27</t>
        </is>
      </c>
      <c r="E14" s="5" t="inlineStr">
        <is>
          <t>102.500,00</t>
        </is>
      </c>
      <c r="F14" s="4" t="inlineStr">
        <is>
          <t>1250.00</t>
        </is>
      </c>
    </row>
    <row collapsed="false" customFormat="false" customHeight="false" hidden="false" ht="12.1" outlineLevel="0" r="15">
      <c r="A15" s="5" t="s">
        <f>=HYPERLINK("https://leilaoonline.net/lote/detalhe/231036", "33439")</f>
      </c>
      <c r="B15" s="4" t="s">
        <f>=HYPERLINK("https://leilaoonline.net/lote/detalhe/231036", "veja o vídeo!! PÁ CARREGADEIRA; MARCA HYUNDAI; MODELO HL760-7A; ANO 2014 - FUNCIONANDO")</f>
      </c>
      <c r="C15" s="4" t="inlineStr">
        <is>
          <t>Não vendido</t>
        </is>
      </c>
      <c r="D15" s="4" t="inlineStr">
        <is>
          <t>5</t>
        </is>
      </c>
      <c r="E15" s="5" t="inlineStr">
        <is>
          <t>107.500,00</t>
        </is>
      </c>
      <c r="F15" s="4" t="inlineStr">
        <is>
          <t>1250.00</t>
        </is>
      </c>
    </row>
    <row collapsed="false" customFormat="false" customHeight="false" hidden="false" ht="12.1" outlineLevel="0" r="16">
      <c r="A16" s="5" t="s">
        <f>=HYPERLINK("https://leilaoonline.net/lote/detalhe/231037", "33440")</f>
      </c>
      <c r="B16" s="4" t="s">
        <f>=HYPERLINK("https://leilaoonline.net/lote/detalhe/231037", "ROMPEDOR HIDRÁULICO JAB 080; REVISADO E NÃO TRABALHADO; 2 CARCAÇAS E PEÇAS INTERNAS")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30.000,00</t>
        </is>
      </c>
      <c r="F16" s="4" t="inlineStr">
        <is>
          <t>1250.00</t>
        </is>
      </c>
    </row>
    <row collapsed="false" customFormat="false" customHeight="false" hidden="false" ht="12.1" outlineLevel="0" r="17">
      <c r="A17" s="5" t="s">
        <f>=HYPERLINK("https://leilaoonline.net/lote/detalhe/231038", "33442")</f>
      </c>
      <c r="B17" s="4" t="s">
        <f>=HYPERLINK("https://leilaoonline.net/lote/detalhe/231038", "veja o vídeo!! ESCAVADEIRA; MARCA HYUNDAI; MODELO 320LC-7; ANO 2012 - FUNCIONANDO")</f>
      </c>
      <c r="C17" s="4" t="inlineStr">
        <is>
          <t>Não vendido</t>
        </is>
      </c>
      <c r="D17" s="4" t="inlineStr">
        <is>
          <t>16</t>
        </is>
      </c>
      <c r="E17" s="5" t="inlineStr">
        <is>
          <t>108.750,00</t>
        </is>
      </c>
      <c r="F17" s="4" t="inlineStr">
        <is>
          <t>1250.00</t>
        </is>
      </c>
    </row>
    <row collapsed="false" customFormat="false" customHeight="false" hidden="false" ht="12.1" outlineLevel="0" r="18">
      <c r="A18" s="5" t="s">
        <f>=HYPERLINK("https://leilaoonline.net/lote/detalhe/231039", "33443")</f>
      </c>
      <c r="B18" s="4" t="s">
        <f>=HYPERLINK("https://leilaoonline.net/lote/detalhe/231039", "BALANÇA RODOVIARIA ELETRÔNICA; MARCA CONFIANÇA; CAP. 80T; MEDIDAS: 18,00 X 3,00 MTS; SEM USO")</f>
      </c>
      <c r="C18" s="4" t="inlineStr">
        <is>
          <t>Venda condicional</t>
        </is>
      </c>
      <c r="D18" s="4" t="inlineStr">
        <is>
          <t>15</t>
        </is>
      </c>
      <c r="E18" s="5" t="inlineStr">
        <is>
          <t>37.500,00</t>
        </is>
      </c>
      <c r="F18" s="4" t="inlineStr">
        <is>
          <t>1250.00</t>
        </is>
      </c>
    </row>
    <row collapsed="false" customFormat="false" customHeight="false" hidden="false" ht="12.1" outlineLevel="0" r="19">
      <c r="A19" s="5" t="s">
        <f>=HYPERLINK("https://leilaoonline.net/lote/detalhe/231040", "33445")</f>
      </c>
      <c r="B19" s="4" t="s">
        <f>=HYPERLINK("https://leilaoonline.net/lote/detalhe/231040", "veja o vídeo!! ESCAVADEIRA; MARCA KOMATSU; MODELO PC200; ANO 2010 - FUNCIONANDO")</f>
      </c>
      <c r="C19" s="4" t="inlineStr">
        <is>
          <t>Não vendido</t>
        </is>
      </c>
      <c r="D19" s="4" t="inlineStr">
        <is>
          <t>10</t>
        </is>
      </c>
      <c r="E19" s="5" t="inlineStr">
        <is>
          <t>92.500,00</t>
        </is>
      </c>
      <c r="F19" s="4" t="inlineStr">
        <is>
          <t>1250.00</t>
        </is>
      </c>
    </row>
    <row collapsed="false" customFormat="false" customHeight="false" hidden="false" ht="12.1" outlineLevel="0" r="20">
      <c r="A20" s="5" t="s">
        <f>=HYPERLINK("https://leilaoonline.net/lote/detalhe/231041", "33446")</f>
      </c>
      <c r="B20" s="4" t="s">
        <f>=HYPERLINK("https://leilaoonline.net/lote/detalhe/231041", "veja o vídeo!! PÁ CARREGADEIRA; MARCA HYUNDAI; MODELO HL760-7A; ANO 2012 - C/ BALANÇA - FUNCIONANDO")</f>
      </c>
      <c r="C20" s="4" t="inlineStr">
        <is>
          <t>Não vendido</t>
        </is>
      </c>
      <c r="D20" s="4" t="inlineStr">
        <is>
          <t>30</t>
        </is>
      </c>
      <c r="E20" s="5" t="inlineStr">
        <is>
          <t>126.250,00</t>
        </is>
      </c>
      <c r="F20" s="4" t="inlineStr">
        <is>
          <t>1250.00</t>
        </is>
      </c>
    </row>
    <row collapsed="false" customFormat="false" customHeight="false" hidden="false" ht="12.1" outlineLevel="0" r="21">
      <c r="A21" s="5" t="s">
        <f>=HYPERLINK("https://leilaoonline.net/lote/detalhe/231042", "33452")</f>
      </c>
      <c r="B21" s="4" t="s">
        <f>=HYPERLINK("https://leilaoonline.net/lote/detalhe/231042", "veja o vídeo!! CAMINHÃO FORA DE ESTRADA; MARCA RANDON; MODELO RK435N; ANO 1989 - FUNCIONANDO")</f>
      </c>
      <c r="C21" s="4" t="inlineStr">
        <is>
          <t>Venda condicional</t>
        </is>
      </c>
      <c r="D21" s="4" t="inlineStr">
        <is>
          <t>2</t>
        </is>
      </c>
      <c r="E21" s="5" t="inlineStr">
        <is>
          <t>31.250,00</t>
        </is>
      </c>
      <c r="F21" s="4" t="inlineStr">
        <is>
          <t>1250.00</t>
        </is>
      </c>
    </row>
    <row collapsed="false" customFormat="false" customHeight="false" hidden="false" ht="12.1" outlineLevel="0" r="22">
      <c r="A22" s="5" t="s">
        <f>=HYPERLINK("https://leilaoonline.net/lote/detalhe/231043", "33454")</f>
      </c>
      <c r="B22" s="4" t="s">
        <f>=HYPERLINK("https://leilaoonline.net/lote/detalhe/231043", "veja o vídeo!! ESCAVADEIRA; MARCA HYUNDAI; MODELO 320LC-7; ANO 2011 - FUNCIONANDO")</f>
      </c>
      <c r="C22" s="4" t="inlineStr">
        <is>
          <t>Não vendido</t>
        </is>
      </c>
      <c r="D22" s="4" t="inlineStr">
        <is>
          <t>1</t>
        </is>
      </c>
      <c r="E22" s="5" t="inlineStr">
        <is>
          <t>90.000,00</t>
        </is>
      </c>
      <c r="F22" s="4" t="inlineStr">
        <is>
          <t>1250.00</t>
        </is>
      </c>
    </row>
    <row collapsed="false" customFormat="false" customHeight="false" hidden="false" ht="12.1" outlineLevel="0" r="23">
      <c r="A23" s="5" t="s">
        <f>=HYPERLINK("https://leilaoonline.net/lote/detalhe/231044", "33455")</f>
      </c>
      <c r="B23" s="4" t="s">
        <f>=HYPERLINK("https://leilaoonline.net/lote/detalhe/231044", "veja o vídeo!! CAMINHÃO FORA DE ESTRADA; MARCA RANDON; MODELO RK435N; ANO 1989 - FUNCIONANDO")</f>
      </c>
      <c r="C23" s="4" t="inlineStr">
        <is>
          <t>Venda condicional</t>
        </is>
      </c>
      <c r="D23" s="4" t="inlineStr">
        <is>
          <t>2</t>
        </is>
      </c>
      <c r="E23" s="5" t="inlineStr">
        <is>
          <t>31.250,00</t>
        </is>
      </c>
      <c r="F23" s="4" t="inlineStr">
        <is>
          <t>1250.00</t>
        </is>
      </c>
    </row>
    <row collapsed="false" customFormat="false" customHeight="false" hidden="false" ht="12.1" outlineLevel="0" r="24">
      <c r="A24" s="5" t="s">
        <f>=HYPERLINK("https://leilaoonline.net/lote/detalhe/231045", "33459")</f>
      </c>
      <c r="B24" s="4" t="s">
        <f>=HYPERLINK("https://leilaoonline.net/lote/detalhe/231045", "veja o vídeo!! PÁ CARREGADEIRA; MARCA VOLVO; MODELO L150F; ANO 2008 - FUNCIONANDO")</f>
      </c>
      <c r="C24" s="4" t="inlineStr">
        <is>
          <t>Não vendido</t>
        </is>
      </c>
      <c r="D24" s="4" t="inlineStr">
        <is>
          <t>3</t>
        </is>
      </c>
      <c r="E24" s="5" t="inlineStr">
        <is>
          <t>92.500,00</t>
        </is>
      </c>
      <c r="F24" s="4" t="inlineStr">
        <is>
          <t>1250.00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2026-07-03T06:34:13.00Z</dcterms:created>
  <dc:creator>Tellks Tecnologia</dc:creator>
  <cp:revision>0</cp:revision>
</cp:coreProperties>
</file>