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=HYPERLINK("https://leilaoonline.net/lote/detalhe/227084", "1000")</f>
      </c>
      <c r="B11" s="4" t="s">
        <f>=HYPERLINK("https://leilaoonline.net/lote/detalhe/227084", "KIA PICANTO EX 1.1L. GASOLINA. ANO 2007")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=HYPERLINK("https://leilaoonline.net/lote/detalhe/227078", "1001")</f>
      </c>
      <c r="B12" s="4" t="s">
        <f>=HYPERLINK("https://leilaoonline.net/lote/detalhe/227078", "FIAT PALIO FIRE WAY ANO 2016.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=HYPERLINK("https://leilaoonline.net/lote/detalhe/227095", "1002")</f>
      </c>
      <c r="B13" s="4" t="s">
        <f>=HYPERLINK("https://leilaoonline.net/lote/detalhe/227095", "[ VÍDEOS ] FORD F75 ANO 1971/1971 - GASOLINA-COR VERDE - DOC.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=HYPERLINK("https://leilaoonline.net/lote/detalhe/228833", "1003")</f>
      </c>
      <c r="B14" s="4" t="s">
        <f>=HYPERLINK("https://leilaoonline.net/lote/detalhe/228833", "FORD / F75 ANO 1977/1977 - GASOLINA-COR BEGE - DOC.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=HYPERLINK("https://leilaoonline.net/lote/detalhe/228782", "1004")</f>
      </c>
      <c r="B15" s="4" t="s">
        <f>=HYPERLINK("https://leilaoonline.net/lote/detalhe/228782", "FORD RANGER  XLT CD 4 ANO 2012/2013 - COR PRETA - DIESEL")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57.000,00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=HYPERLINK("https://leilaoonline.net/lote/detalhe/227064", "1005")</f>
      </c>
      <c r="B16" s="4" t="s">
        <f>=HYPERLINK("https://leilaoonline.net/lote/detalhe/227064", "SUCATA - FIAT UNO MILLE FIRE FLEX - 2005/2006")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990,00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=HYPERLINK("https://leilaoonline.net/lote/detalhe/227065", "1006")</f>
      </c>
      <c r="B17" s="4" t="s">
        <f>=HYPERLINK("https://leilaoonline.net/lote/detalhe/227065", "VW GOL 1.6 RALLYE ANO 2012/2013 /COR PRETA /FLEX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=HYPERLINK("https://leilaoonline.net/lote/detalhe/228834", "1007")</f>
      </c>
      <c r="B18" s="4" t="s">
        <f>=HYPERLINK("https://leilaoonline.net/lote/detalhe/228834", "FORD / F1000 ANO 80/80 - COR VERMELHA - DIESEL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=HYPERLINK("https://leilaoonline.net/lote/detalhe/227077", "1010")</f>
      </c>
      <c r="B19" s="4" t="s">
        <f>=HYPERLINK("https://leilaoonline.net/lote/detalhe/227077", "TROLLER T4 TDI ANO 2001/2001 - DIESEL - COR VERDE")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=HYPERLINK("https://leilaoonline.net/lote/detalhe/227076", "1011")</f>
      </c>
      <c r="B20" s="4" t="s">
        <f>=HYPERLINK("https://leilaoonline.net/lote/detalhe/227076", "[ VÍDEOS ] I / LAND ROVER DEFENDER 110S 2.4 - ANO 2008/2009 - DIESEL - AZUL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134.000,00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=HYPERLINK("https://leilaoonline.net/lote/detalhe/227062", "1016")</f>
      </c>
      <c r="B21" s="4" t="s">
        <f>=HYPERLINK("https://leilaoonline.net/lote/detalhe/227062", "FORD RURAL WILLYS GASOLINA E GNV. ANO 1966")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29.500,00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=HYPERLINK("https://leilaoonline.net/lote/detalhe/227068", "2000")</f>
      </c>
      <c r="B22" s="4" t="s">
        <f>=HYPERLINK("https://leilaoonline.net/lote/detalhe/227068", "BAÚ PARA TRANSPORTE DE CAVALO / ANO 2018 - MARCA FORTELEVE / CAMINHÃO 3/4 - CAPAC. 5 CAVALOS - COM CAMA E RAMPA  ELÉTRICA - 6MTS COMP. /87CM LARGURA DO CHASSI")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=HYPERLINK("https://leilaoonline.net/lote/detalhe/227069", "2001")</f>
      </c>
      <c r="B23" s="4" t="s">
        <f>=HYPERLINK("https://leilaoonline.net/lote/detalhe/227069", "CAMINHÃO SCANIA T112 H 4X2 ANO 1986/1986 - DIESEL")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=HYPERLINK("https://leilaoonline.net/lote/detalhe/227070", "2002")</f>
      </c>
      <c r="B24" s="4" t="s">
        <f>=HYPERLINK("https://leilaoonline.net/lote/detalhe/227070", "CAMINHÃO MERCEDES BENZ L 1516 ANO 1979/1980 - DIESEL - TANQUE DE FIBRA Aprox. 20.000 LITROS. BOMBA D´ÁGUA INOVA BOMBAS, CANHÃO, CEBOLÃO, MANGUEIRA APROX. 25 MTS.")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=HYPERLINK("https://leilaoonline.net/lote/detalhe/227080", "2003")</f>
      </c>
      <c r="B25" s="4" t="s">
        <f>=HYPERLINK("https://leilaoonline.net/lote/detalhe/227080", "[ VÍDEO ] CAMINHÃO DE BOMBEIRO FORD CARGO 1722E. ANO 2006/2007 (COM BOMBA)")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135.000,00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=HYPERLINK("https://leilaoonline.net/lote/detalhe/227071", "2006")</f>
      </c>
      <c r="B26" s="4" t="s">
        <f>=HYPERLINK("https://leilaoonline.net/lote/detalhe/227071", "SEMI-REBOQUE/FACCHINI CF- ANO 1999/2000 - 3 EIXOS")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=HYPERLINK("https://leilaoonline.net/lote/detalhe/228410", "2007")</f>
      </c>
      <c r="B27" s="4" t="s">
        <f>=HYPERLINK("https://leilaoonline.net/lote/detalhe/228410", "GUERRA CHARGER GR /SEMI-REBOQUE  - ANO 1998/1998 - SERÁ VENDIDO COM 4 PNEUS")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29.500,00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=HYPERLINK("https://leilaoonline.net/lote/detalhe/227061", "2009")</f>
      </c>
      <c r="B28" s="4" t="s">
        <f>=HYPERLINK("https://leilaoonline.net/lote/detalhe/227061", " CAVALO 6X2 VOLVO FH 380-6X2. ANO 2004")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=HYPERLINK("https://leilaoonline.net/lote/detalhe/226986", "3000")</f>
      </c>
      <c r="B29" s="4" t="s">
        <f>=HYPERLINK("https://leilaoonline.net/lote/detalhe/226986", "PÁ CARREGADEIRA KOMATSU  MOD.WA-380 /209 - ano 2009 - SEM TORQUE - COM MOTOR CUMMINS ELETRÔNICO")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=HYPERLINK("https://leilaoonline.net/lote/detalhe/227027", "3001")</f>
      </c>
      <c r="B30" s="4" t="s">
        <f>=HYPERLINK("https://leilaoonline.net/lote/detalhe/227027", "[ VÍDEO ] PICADOR FLORESTAL FEZER MÓVEL ANO 2013 - Aprox. 1.000 HORAS - (POUCO USO)")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560.000,00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=HYPERLINK("https://leilaoonline.net/lote/detalhe/227066", "3002")</f>
      </c>
      <c r="B31" s="4" t="s">
        <f>=HYPERLINK("https://leilaoonline.net/lote/detalhe/227066", "Escavadeira Volvo EC 240B. Ano 2010")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=HYPERLINK("https://leilaoonline.net/lote/detalhe/226956", "3003")</f>
      </c>
      <c r="B32" s="4" t="s">
        <f>=HYPERLINK("https://leilaoonline.net/lote/detalhe/226956", "Pá Carregadeira Caterpillar mod. 924H ano 2012. Aprox. 10.700 horas (cabine original)")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=HYPERLINK("https://leilaoonline.net/lote/detalhe/226960", "3004")</f>
      </c>
      <c r="B33" s="4" t="s">
        <f>=HYPERLINK("https://leilaoonline.net/lote/detalhe/226960", "[ VÍDEOS ] ESCAVADEIRA HIDRÁULICA CATERPILLAR MOD. 312 DL ANO 2014. MOTOR MAXION S4T - APROX. 6.000 HRS.")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=HYPERLINK("https://leilaoonline.net/lote/detalhe/226961", "3005")</f>
      </c>
      <c r="B34" s="4" t="s">
        <f>=HYPERLINK("https://leilaoonline.net/lote/detalhe/226961", "ESCAVADEIRA CATERPILLAR MOD. 315 ANO 2007")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280.000,00</t>
        </is>
      </c>
      <c r="F34" s="4" t="inlineStr">
        <is>
          <t>5000.00</t>
        </is>
      </c>
    </row>
    <row collapsed="false" customFormat="false" customHeight="false" hidden="false" ht="12.1" outlineLevel="0" r="35">
      <c r="A35" s="5" t="s">
        <f>=HYPERLINK("https://leilaoonline.net/lote/detalhe/226967", "3006")</f>
      </c>
      <c r="B35" s="4" t="s">
        <f>=HYPERLINK("https://leilaoonline.net/lote/detalhe/226967", "PÁ CARREGADEIRA SDLG MOD. LG936L ANO 2006")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=HYPERLINK("https://leilaoonline.net/lote/detalhe/226972", "3007")</f>
      </c>
      <c r="B36" s="4" t="s">
        <f>=HYPERLINK("https://leilaoonline.net/lote/detalhe/226972", "[ VÍDEO ] Escavadeira Volvo Ec 220D Ano 2015 Operacional.")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290.000,00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=HYPERLINK("https://leilaoonline.net/lote/detalhe/226948", "3008")</f>
      </c>
      <c r="B37" s="4" t="s">
        <f>=HYPERLINK("https://leilaoonline.net/lote/detalhe/226948", " TRATOR DEUTZ DM ANO 1963 -CILINDROS REFRIGERADOS A AR (ORIGINAL)")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8.500,00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=HYPERLINK("https://leilaoonline.net/lote/detalhe/226993", "3009")</f>
      </c>
      <c r="B38" s="4" t="s">
        <f>=HYPERLINK("https://leilaoonline.net/lote/detalhe/226993", "EMPILHADEIRA  MARCA HELI MOD. CPC D100 - CAPAC. 10 TON. ANO 2012 -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=HYPERLINK("https://leilaoonline.net/lote/detalhe/227072", "3010")</f>
      </c>
      <c r="B39" s="4" t="s">
        <f>=HYPERLINK("https://leilaoonline.net/lote/detalhe/227072", "PÁ CARREGADEIRA SDLG MOD. 936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750.00</t>
        </is>
      </c>
    </row>
    <row collapsed="false" customFormat="false" customHeight="false" hidden="false" ht="12.1" outlineLevel="0" r="40">
      <c r="A40" s="5" t="s">
        <f>=HYPERLINK("https://leilaoonline.net/lote/detalhe/227051", "3011")</f>
      </c>
      <c r="B40" s="4" t="s">
        <f>=HYPERLINK("https://leilaoonline.net/lote/detalhe/227051", "ESCAVADEIRA CATERPILLAR MOD. 320GC ANO 2021 4 CILINDROS -  1.000 HRS APROX. -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=HYPERLINK("https://leilaoonline.net/lote/detalhe/226985", "3013")</f>
      </c>
      <c r="B41" s="4" t="s">
        <f>=HYPERLINK("https://leilaoonline.net/lote/detalhe/226985", "[ VÍDEO ] PÁ CARREGADEIRA KOMATSU  MOD. WA-320   ANO 2007")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150.000,00</t>
        </is>
      </c>
      <c r="F41" s="4" t="inlineStr">
        <is>
          <t>10000.00</t>
        </is>
      </c>
    </row>
    <row collapsed="false" customFormat="false" customHeight="false" hidden="false" ht="12.1" outlineLevel="0" r="42">
      <c r="A42" s="5" t="s">
        <f>=HYPERLINK("https://leilaoonline.net/lote/detalhe/226991", "3015")</f>
      </c>
      <c r="B42" s="4" t="s">
        <f>=HYPERLINK("https://leilaoonline.net/lote/detalhe/226991", "[ VÍDEO ] PÁ CARREGADEIRA MICHIGAN MOD. 55C ARTICULADA TRANSMISSÃO CLARCK DANA 22.000 - ANO APROX. 1995. BATERIA NOVA")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=HYPERLINK("https://leilaoonline.net/lote/detalhe/226990", "3016")</f>
      </c>
      <c r="B43" s="4" t="s">
        <f>=HYPERLINK("https://leilaoonline.net/lote/detalhe/226990", "[ VÍDEO ] PÁ CARREGADEIRA MICHIGAN MOD. 55C ARTICULADA TRANSMISSÃO 18.000 - ANO APROX. 1995. BATERIA NOVA")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89.000,00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=HYPERLINK("https://leilaoonline.net/lote/detalhe/229086", "3017")</f>
      </c>
      <c r="B44" s="4" t="s">
        <f>=HYPERLINK("https://leilaoonline.net/lote/detalhe/229086", "PÁ CARREGADEIRA MICHIGAN MOD. 75III ANO 1977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=HYPERLINK("https://leilaoonline.net/lote/detalhe/229087", "3018")</f>
      </c>
      <c r="B45" s="4" t="s">
        <f>=HYPERLINK("https://leilaoonline.net/lote/detalhe/229087", "MOTONIVELADORA KOMATSU MOD. GD555 ANO 2011")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250.000,00</t>
        </is>
      </c>
      <c r="F45" s="4" t="inlineStr">
        <is>
          <t>1500.00</t>
        </is>
      </c>
    </row>
    <row collapsed="false" customFormat="false" customHeight="false" hidden="false" ht="12.1" outlineLevel="0" r="46">
      <c r="A46" s="5" t="s">
        <f>=HYPERLINK("https://leilaoonline.net/lote/detalhe/229325", "3019")</f>
      </c>
      <c r="B46" s="4" t="s">
        <f>=HYPERLINK("https://leilaoonline.net/lote/detalhe/229325", "[ VÍDEO ] TRATOR MASSEY FERGUSON MOD. 65X - COM ROÇADEIRA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28.000,00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=HYPERLINK("https://leilaoonline.net/lote/detalhe/229326", "3020")</f>
      </c>
      <c r="B47" s="4" t="s">
        <f>=HYPERLINK("https://leilaoonline.net/lote/detalhe/229326", "PÁ CARREGADEIRA FIATALLIS MOD. FR12B - ANO 1996")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=HYPERLINK("https://leilaoonline.net/lote/detalhe/227046", "3021")</f>
      </c>
      <c r="B48" s="4" t="s">
        <f>=HYPERLINK("https://leilaoonline.net/lote/detalhe/227046", " PÁ CARREGADEIRA NEW HOLLND MOD. 12B ANO 2008")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129.000,00</t>
        </is>
      </c>
      <c r="F48" s="4" t="inlineStr">
        <is>
          <t>750.00</t>
        </is>
      </c>
    </row>
    <row collapsed="false" customFormat="false" customHeight="false" hidden="false" ht="12.1" outlineLevel="0" r="49">
      <c r="A49" s="5" t="s">
        <f>=HYPERLINK("https://leilaoonline.net/lote/detalhe/229541", "3022")</f>
      </c>
      <c r="B49" s="4" t="s">
        <f>=HYPERLINK("https://leilaoonline.net/lote/detalhe/229541", "CONCHA P/ PÁ CARREGADEIRA  930T")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=HYPERLINK("https://leilaoonline.net/lote/detalhe/229542", "3023")</f>
      </c>
      <c r="B50" s="4" t="s">
        <f>=HYPERLINK("https://leilaoonline.net/lote/detalhe/229542", "SUCATA - PEÇAS  -  MICHIGAN MOD.55C ANO 96 - SEM MECÂNICA")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=HYPERLINK("https://leilaoonline.net/lote/detalhe/227057", "4004")</f>
      </c>
      <c r="B51" s="4" t="s">
        <f>=HYPERLINK("https://leilaoonline.net/lote/detalhe/227057", "Guindaste marca Bantam modelo S628, 18 toneladas, ano 1985, lança 22 mts, motor Cummins, e lança Aux Gibi 4 mts. Parou funcionando. Necessário manutenção.")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=HYPERLINK("https://leilaoonline.net/lote/detalhe/227060", "4005")</f>
      </c>
      <c r="B52" s="4" t="s">
        <f>=HYPERLINK("https://leilaoonline.net/lote/detalhe/227060", "GUINDASTE CLARCK MOD. 720 ANO 1986 - 20 TON. - MOTOR MERCEDES BENZ 352")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=HYPERLINK("https://leilaoonline.net/lote/detalhe/227063", "4006")</f>
      </c>
      <c r="B53" s="4" t="s">
        <f>=HYPERLINK("https://leilaoonline.net/lote/detalhe/227063", "Munck madal 11500,  2 lanças,  para 5 t pe")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=HYPERLINK("https://leilaoonline.net/lote/detalhe/226996", "5000")</f>
      </c>
      <c r="B54" s="4" t="s">
        <f>=HYPERLINK("https://leilaoonline.net/lote/detalhe/226996", "PULVERIZADOR STARA MOD. FÊNIX 3000 - ANO 2008")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=HYPERLINK("https://leilaoonline.net/lote/detalhe/228411", "5001")</f>
      </c>
      <c r="B55" s="4" t="s">
        <f>=HYPERLINK("https://leilaoonline.net/lote/detalhe/228411", "PULVERIZADOR JACTO MOD. UNIFORTE 2030 CANAVIEIRO  ANO 2021 MODELO 2022 - BARRA 24 METROS / SENSOR DE BARRA BUZAGRO / GPS/PILOTO AUTOMATICO/BITOLA HIDRÁULICA")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150.000,00</t>
        </is>
      </c>
      <c r="F55" s="4" t="inlineStr">
        <is>
          <t>10000.00</t>
        </is>
      </c>
    </row>
    <row collapsed="false" customFormat="false" customHeight="false" hidden="false" ht="12.1" outlineLevel="0" r="56">
      <c r="A56" s="5" t="s">
        <f>=HYPERLINK("https://leilaoonline.net/lote/detalhe/226974", "5006")</f>
      </c>
      <c r="B56" s="4" t="s">
        <f>=HYPERLINK("https://leilaoonline.net/lote/detalhe/226974", "SUBSOLADOR CIVEMASA P/ 7 HASTES -POTENCIA REQUERIDA 250CV OU MAIS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=HYPERLINK("https://leilaoonline.net/lote/detalhe/226965", "5008")</f>
      </c>
      <c r="B57" s="4" t="s">
        <f>=HYPERLINK("https://leilaoonline.net/lote/detalhe/226965", "ARADO 3 BACIAS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=HYPERLINK("https://leilaoonline.net/lote/detalhe/227082", "5009")</f>
      </c>
      <c r="B58" s="4" t="s">
        <f>=HYPERLINK("https://leilaoonline.net/lote/detalhe/227082", "3 JOGOS DE SAPATAS SEMI REBOQUE CANAVIEIRO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=HYPERLINK("https://leilaoonline.net/lote/detalhe/226992", "5010")</f>
      </c>
      <c r="B59" s="4" t="s">
        <f>=HYPERLINK("https://leilaoonline.net/lote/detalhe/226992", "[ VÍDEOS ] Plantadeira Jumil 04 linhas.  Pouco uso.  Muito conservada.  Pronta para uso . Revisada.  Entrelinhas regulada para 70 centímetros. Ano 1987")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=HYPERLINK("https://leilaoonline.net/lote/detalhe/226976", "5011")</f>
      </c>
      <c r="B60" s="4" t="s">
        <f>=HYPERLINK("https://leilaoonline.net/lote/detalhe/226976", " Adubador de disco 1250H e Sulcador 3 PTS Hidraulico. Marca DMB. Ano 2016")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=HYPERLINK("https://leilaoonline.net/lote/detalhe/226975", "5012")</f>
      </c>
      <c r="B61" s="4" t="s">
        <f>=HYPERLINK("https://leilaoonline.net/lote/detalhe/226975", " Super Cultivador e Sulcador São Francisco com motor hidraulico. Marca DMB. Ano 2006")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=HYPERLINK("https://leilaoonline.net/lote/detalhe/226979", "5013")</f>
      </c>
      <c r="B62" s="4" t="s">
        <f>=HYPERLINK("https://leilaoonline.net/lote/detalhe/226979", " Cobridor de Cana com rolo Compactador. Marca DMB")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=HYPERLINK("https://leilaoonline.net/lote/detalhe/226978", "5014")</f>
      </c>
      <c r="B63" s="4" t="s">
        <f>=HYPERLINK("https://leilaoonline.net/lote/detalhe/226978", " Quebra Lombo com Tanque para aplicação de herbicida. Marca DMB")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=HYPERLINK("https://leilaoonline.net/lote/detalhe/226983", "5017")</f>
      </c>
      <c r="B64" s="4" t="s">
        <f>=HYPERLINK("https://leilaoonline.net/lote/detalhe/226983", "[ VÍDEO ] VAGÃO DISTRIBUIDOR DE CALCÁRIO TIPO NEVOEIRO")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=HYPERLINK("https://leilaoonline.net/lote/detalhe/226987", "5018")</f>
      </c>
      <c r="B65" s="4" t="s">
        <f>=HYPERLINK("https://leilaoonline.net/lote/detalhe/226987", "SUCATA PLANTADEIRA SLC JOHN DEERE")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=HYPERLINK("https://leilaoonline.net/lote/detalhe/226988", "5019")</f>
      </c>
      <c r="B66" s="4" t="s">
        <f>=HYPERLINK("https://leilaoonline.net/lote/detalhe/226988", "SUCATA PLANTADEIRA SLC JOHN DEERE")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=HYPERLINK("https://leilaoonline.net/lote/detalhe/226989", "5020")</f>
      </c>
      <c r="B67" s="4" t="s">
        <f>=HYPERLINK("https://leilaoonline.net/lote/detalhe/226989", "SUCATA PEÇAS PLANTADEIRA JUMIL")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=HYPERLINK("https://leilaoonline.net/lote/detalhe/226940", "5022")</f>
      </c>
      <c r="B68" s="4" t="s">
        <f>=HYPERLINK("https://leilaoonline.net/lote/detalhe/226940", " Kit caixa de peneira e bandejão. Marca New Holland. Para colheitadeira tc 59. Em bom estado de conservação")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=HYPERLINK("https://leilaoonline.net/lote/detalhe/226941", "5023")</f>
      </c>
      <c r="B69" s="4" t="s">
        <f>=HYPERLINK("https://leilaoonline.net/lote/detalhe/226941", " Plataforma Marca Massey Ferguson. Modelo 5/90")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=HYPERLINK("https://leilaoonline.net/lote/detalhe/226942", "5024")</f>
      </c>
      <c r="B70" s="4" t="s">
        <f>=HYPERLINK("https://leilaoonline.net/lote/detalhe/226942", " Esparramador de palha. Marca Bandeirantes para colheitadeira Massey Ferguson")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=HYPERLINK("https://leilaoonline.net/lote/detalhe/226964", "5025")</f>
      </c>
      <c r="B71" s="4" t="s">
        <f>=HYPERLINK("https://leilaoonline.net/lote/detalhe/226964", " GRADE ARADORA")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=HYPERLINK("https://leilaoonline.net/lote/detalhe/227038", "5027")</f>
      </c>
      <c r="B72" s="4" t="s">
        <f>=HYPERLINK("https://leilaoonline.net/lote/detalhe/227038", " Plantadeira Tatu ultra Ano 2008 12 linhas de 50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=HYPERLINK("https://leilaoonline.net/lote/detalhe/227040", "5028")</f>
      </c>
      <c r="B73" s="4" t="s">
        <f>=HYPERLINK("https://leilaoonline.net/lote/detalhe/227040", " Plantadeira Tatu Modelo PST3 Ano 2004")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=HYPERLINK("https://leilaoonline.net/lote/detalhe/227039", "5029")</f>
      </c>
      <c r="B74" s="4" t="s">
        <f>=HYPERLINK("https://leilaoonline.net/lote/detalhe/227039", " Plantadeira Metasa Ano 2003 9 linhas Rodado duplo Somente botinhas")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=HYPERLINK("https://leilaoonline.net/lote/detalhe/227049", "5030")</f>
      </c>
      <c r="B75" s="4" t="s">
        <f>=HYPERLINK("https://leilaoonline.net/lote/detalhe/227049", " 02 unidades - Reservatorio 1.000 litros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=HYPERLINK("https://leilaoonline.net/lote/detalhe/227048", "5032")</f>
      </c>
      <c r="B76" s="4" t="s">
        <f>=HYPERLINK("https://leilaoonline.net/lote/detalhe/227048", " Calcareadora Tatu 5m³")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=HYPERLINK("https://leilaoonline.net/lote/detalhe/227050", "5034")</f>
      </c>
      <c r="B77" s="4" t="s">
        <f>=HYPERLINK("https://leilaoonline.net/lote/detalhe/227050", " Carreta de torta dmb /sem tambores -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=HYPERLINK("https://leilaoonline.net/lote/detalhe/227073", "6000")</f>
      </c>
      <c r="B78" s="4" t="s">
        <f>=HYPERLINK("https://leilaoonline.net/lote/detalhe/227073", "SILO Aprox. 20 TON. MEDINDO 5 M², RAIO 1 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28.000,00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=HYPERLINK("https://leilaoonline.net/lote/detalhe/227074", "6001")</f>
      </c>
      <c r="B79" s="4" t="s">
        <f>=HYPERLINK("https://leilaoonline.net/lote/detalhe/227074", "ELEVADOR DE CANECAS MEDINDO 25 M  ALTURA X 0,45X1,00 - CANECAS  0,18 X 0,22")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26.000,00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=HYPERLINK("https://leilaoonline.net/lote/detalhe/227083", "6002")</f>
      </c>
      <c r="B80" s="4" t="s">
        <f>=HYPERLINK("https://leilaoonline.net/lote/detalhe/227083", "CARRETA NO CHASSI 1 EIXO -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1.800,00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=HYPERLINK("https://leilaoonline.net/lote/detalhe/227067", "6003")</f>
      </c>
      <c r="B81" s="4" t="s">
        <f>=HYPERLINK("https://leilaoonline.net/lote/detalhe/227067", "[ VÍDEO ] Mandrilhadora Fuzo 110 54k-96 Herbert Devlieg")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=HYPERLINK("https://leilaoonline.net/lote/detalhe/226949", "6007")</f>
      </c>
      <c r="B82" s="4" t="s">
        <f>=HYPERLINK("https://leilaoonline.net/lote/detalhe/226949", "Baú 16 pallets Niju Ano 2010. Reformado pintura nova")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18.500,00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=HYPERLINK("https://leilaoonline.net/lote/detalhe/226950", "6008")</f>
      </c>
      <c r="B83" s="4" t="s">
        <f>=HYPERLINK("https://leilaoonline.net/lote/detalhe/226950", "Capó para MB 1620 com para lama esquerdo")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1.800,00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=HYPERLINK("https://leilaoonline.net/lote/detalhe/226945", "6009")</f>
      </c>
      <c r="B84" s="4" t="s">
        <f>=HYPERLINK("https://leilaoonline.net/lote/detalhe/226945", " 01 CAPÔ SCANIA 112 -BRANCA")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=HYPERLINK("https://leilaoonline.net/lote/detalhe/226943", "6010")</f>
      </c>
      <c r="B85" s="4" t="s">
        <f>=HYPERLINK("https://leilaoonline.net/lote/detalhe/226943", " CARRETINHA (3,5 METROS COMPRIMENTO)s/documento")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2.800,00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=HYPERLINK("https://leilaoonline.net/lote/detalhe/226946", "6011")</f>
      </c>
      <c r="B86" s="4" t="s">
        <f>=HYPERLINK("https://leilaoonline.net/lote/detalhe/226946", " QUINTA RODA P/ CAMINHÃO CANAVIEIRO")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1.100,00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=HYPERLINK("https://leilaoonline.net/lote/detalhe/226947", "6012")</f>
      </c>
      <c r="B87" s="4" t="s">
        <f>=HYPERLINK("https://leilaoonline.net/lote/detalhe/226947", " LOTE DE VIDROS/COM JANELAS DIVERSOS")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850,00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=HYPERLINK("https://leilaoonline.net/lote/detalhe/226951", "6014")</f>
      </c>
      <c r="B88" s="4" t="s">
        <f>=HYPERLINK("https://leilaoonline.net/lote/detalhe/226951", "GRADE ARADORA CIVEMASA CANAVIEIRA 20X34 " X 370MM 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48.000,00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=HYPERLINK("https://leilaoonline.net/lote/detalhe/226944", "6015")</f>
      </c>
      <c r="B89" s="4" t="s">
        <f>=HYPERLINK("https://leilaoonline.net/lote/detalhe/226944", " CARCAÇA DIFERENCIAL SCANIA 9114 - ANO 2014")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4.700,00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=HYPERLINK("https://leilaoonline.net/lote/detalhe/226958", "6018")</f>
      </c>
      <c r="B90" s="4" t="s">
        <f>=HYPERLINK("https://leilaoonline.net/lote/detalhe/226958", " Aprox. 20 Rolamentos industriais (8 un.6322 c3, 5 un. 6319 c3 e outros)")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1.100,00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=HYPERLINK("https://leilaoonline.net/lote/detalhe/226957", "6019")</f>
      </c>
      <c r="B91" s="4" t="s">
        <f>=HYPERLINK("https://leilaoonline.net/lote/detalhe/226957", " Aprox. 27 unidades de Bobinas 24V")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=HYPERLINK("https://leilaoonline.net/lote/detalhe/226959", "6020")</f>
      </c>
      <c r="B92" s="4" t="s">
        <f>=HYPERLINK("https://leilaoonline.net/lote/detalhe/226959", " Lote com itens diversos - Policorte, ferramentas diversas, balança e outros")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1.100,00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=HYPERLINK("https://leilaoonline.net/lote/detalhe/226963", "6023")</f>
      </c>
      <c r="B93" s="4" t="s">
        <f>=HYPERLINK("https://leilaoonline.net/lote/detalhe/226963", "02 EIXOS CLARCK DIRECIONAL COMPLETO COM RODAS / PNEUS (4 RODAS E 4 PNEUS)")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=HYPERLINK("https://leilaoonline.net/lote/detalhe/226984", "6024")</f>
      </c>
      <c r="B94" s="4" t="s">
        <f>=HYPERLINK("https://leilaoonline.net/lote/detalhe/226984", "COMPRESSOR PARAFUSO SCHULTZ 4030")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=HYPERLINK("https://leilaoonline.net/lote/detalhe/227081", "6025")</f>
      </c>
      <c r="B95" s="4" t="s">
        <f>=HYPERLINK("https://leilaoonline.net/lote/detalhe/227081", " Compressor parafuso Kaeser M38. Diesel. 3 cilindros. Ano Fab 2001")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=HYPERLINK("https://leilaoonline.net/lote/detalhe/226966", "6026")</f>
      </c>
      <c r="B96" s="4" t="s">
        <f>=HYPERLINK("https://leilaoonline.net/lote/detalhe/226966", "SILO VICOM")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=HYPERLINK("https://leilaoonline.net/lote/detalhe/226994", "6027")</f>
      </c>
      <c r="B97" s="4" t="s">
        <f>=HYPERLINK("https://leilaoonline.net/lote/detalhe/226994", "CONTAINER 6 MTS")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=HYPERLINK("https://leilaoonline.net/lote/detalhe/226953", "6028")</f>
      </c>
      <c r="B98" s="4" t="s">
        <f>=HYPERLINK("https://leilaoonline.net/lote/detalhe/226953", " 02  tanques de caminhão")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=HYPERLINK("https://leilaoonline.net/lote/detalhe/226954", "6029")</f>
      </c>
      <c r="B99" s="4" t="s">
        <f>=HYPERLINK("https://leilaoonline.net/lote/detalhe/226954", " Bancada de teste Wabco")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=HYPERLINK("https://leilaoonline.net/lote/detalhe/226955", "6030")</f>
      </c>
      <c r="B100" s="4" t="s">
        <f>=HYPERLINK("https://leilaoonline.net/lote/detalhe/226955", " Maquina de rebitar freio")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=HYPERLINK("https://leilaoonline.net/lote/detalhe/226971", "6033")</f>
      </c>
      <c r="B101" s="4" t="s">
        <f>=HYPERLINK("https://leilaoonline.net/lote/detalhe/226971", "1 Compressor")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=HYPERLINK("https://leilaoonline.net/lote/detalhe/226968", "6034")</f>
      </c>
      <c r="B102" s="4" t="s">
        <f>=HYPERLINK("https://leilaoonline.net/lote/detalhe/226968", " 4 tomadas de força sendo; 2  - Eaton 8 marchas, 1 - Eaton 10 marchas e1 -ZF")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=HYPERLINK("https://leilaoonline.net/lote/detalhe/226969", "6035")</f>
      </c>
      <c r="B103" s="4" t="s">
        <f>=HYPERLINK("https://leilaoonline.net/lote/detalhe/226969", " 7 filtros Tecfil  PSL523")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=HYPERLINK("https://leilaoonline.net/lote/detalhe/226962", "6038")</f>
      </c>
      <c r="B104" s="4" t="s">
        <f>=HYPERLINK("https://leilaoonline.net/lote/detalhe/226962", "TORQUE CLARCK 28.000 MODELO COM CONVERSOR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29.500,00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=HYPERLINK("https://leilaoonline.net/lote/detalhe/226977", "6041")</f>
      </c>
      <c r="B105" s="4" t="s">
        <f>=HYPERLINK("https://leilaoonline.net/lote/detalhe/226977", " Tanque Coral 2.000 litros com Bomba Andrade Masp 51. Marcas Jacto/Andrade. Ano 2010")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14.000,00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=HYPERLINK("https://leilaoonline.net/lote/detalhe/226980", "6044")</f>
      </c>
      <c r="B106" s="4" t="s">
        <f>=HYPERLINK("https://leilaoonline.net/lote/detalhe/226980", " DIFERENCIAL VOLVO FH 400 ANO 2010")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=HYPERLINK("https://leilaoonline.net/lote/detalhe/226981", "6045")</f>
      </c>
      <c r="B107" s="4" t="s">
        <f>=HYPERLINK("https://leilaoonline.net/lote/detalhe/226981", "TANQUE DE AÇO CARBONO CAPACIDADE 60.000 LITROS - COM ESCADA MARINHEIRO")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38.000,00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=HYPERLINK("https://leilaoonline.net/lote/detalhe/226982", "6046")</f>
      </c>
      <c r="B108" s="4" t="s">
        <f>=HYPERLINK("https://leilaoonline.net/lote/detalhe/226982", " 01 gerador 20KVA")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7.500,00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=HYPERLINK("https://leilaoonline.net/lote/detalhe/228280", "6048")</f>
      </c>
      <c r="B109" s="4" t="s">
        <f>=HYPERLINK("https://leilaoonline.net/lote/detalhe/228280", "EIXO COM DIFERENCIAL TRASEIRO PARA MB.")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=HYPERLINK("https://leilaoonline.net/lote/detalhe/226995", "6057")</f>
      </c>
      <c r="B110" s="4" t="s">
        <f>=HYPERLINK("https://leilaoonline.net/lote/detalhe/226995", "Redutor De Velocidade Flender 500cv")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=HYPERLINK("https://leilaoonline.net/lote/detalhe/227025", "6060")</f>
      </c>
      <c r="B111" s="4" t="s">
        <f>=HYPERLINK("https://leilaoonline.net/lote/detalhe/227025", " Motor de popa Suzuki de 40hp")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=HYPERLINK("https://leilaoonline.net/lote/detalhe/227023", "6061")</f>
      </c>
      <c r="B112" s="4" t="s">
        <f>=HYPERLINK("https://leilaoonline.net/lote/detalhe/227023", " Peça de trator valtra valmet, lateral corneta completa com carcaça, eixos, engrenagens, cubos, e sistema de freios")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=HYPERLINK("https://leilaoonline.net/lote/detalhe/227024", "6062")</f>
      </c>
      <c r="B113" s="4" t="s">
        <f>=HYPERLINK("https://leilaoonline.net/lote/detalhe/227024", " motor  vw 2.3 preparado para aeronaves ou carros de competição,  tem 2.300 cilindradas e 2 velas por cilindros")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=HYPERLINK("https://leilaoonline.net/lote/detalhe/227008", "6063")</f>
      </c>
      <c r="B114" s="4" t="s">
        <f>=HYPERLINK("https://leilaoonline.net/lote/detalhe/227008", " lote de pecas de irrigação,  com conexões de linha, registros e 2 canhões proagro modelo 2.700")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=HYPERLINK("https://leilaoonline.net/lote/detalhe/227007", "6064")</f>
      </c>
      <c r="B115" s="4" t="s">
        <f>=HYPERLINK("https://leilaoonline.net/lote/detalhe/227007", " motor  estacionário  marca yanmar modelo B10")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=HYPERLINK("https://leilaoonline.net/lote/detalhe/227006", "6065")</f>
      </c>
      <c r="B116" s="4" t="s">
        <f>=HYPERLINK("https://leilaoonline.net/lote/detalhe/227006", " Varredeira mecanica de 6m³ com motor próprio")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250.000,00</t>
        </is>
      </c>
      <c r="F116" s="4" t="inlineStr">
        <is>
          <t>2000.00</t>
        </is>
      </c>
    </row>
    <row collapsed="false" customFormat="false" customHeight="false" hidden="false" ht="12.1" outlineLevel="0" r="117">
      <c r="A117" s="5" t="s">
        <f>=HYPERLINK("https://leilaoonline.net/lote/detalhe/227026", "6066")</f>
      </c>
      <c r="B117" s="4" t="s">
        <f>=HYPERLINK("https://leilaoonline.net/lote/detalhe/227026", " Carroceria completa de Chevrolet S10 até ano 99. Com protetor de caçamba , lanternas e lona maritima.")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=HYPERLINK("https://leilaoonline.net/lote/detalhe/227012", "6067")</f>
      </c>
      <c r="B118" s="4" t="s">
        <f>=HYPERLINK("https://leilaoonline.net/lote/detalhe/227012", " Bicicleta elétrica , marca Track e Bikes, modelo TKX 900")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=HYPERLINK("https://leilaoonline.net/lote/detalhe/227011", "6068")</f>
      </c>
      <c r="B119" s="4" t="s">
        <f>=HYPERLINK("https://leilaoonline.net/lote/detalhe/227011", " Carbureteira automática grande")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=HYPERLINK("https://leilaoonline.net/lote/detalhe/226998", "6069")</f>
      </c>
      <c r="B120" s="4" t="s">
        <f>=HYPERLINK("https://leilaoonline.net/lote/detalhe/226998", " 02 pistões hidráulicos de levante da plataforma da colheitadeira Massey Ferguson ou Ideal")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=HYPERLINK("https://leilaoonline.net/lote/detalhe/227005", "6070")</f>
      </c>
      <c r="B121" s="4" t="s">
        <f>=HYPERLINK("https://leilaoonline.net/lote/detalhe/227005", " Pára-choque de trator Valtra Valmet")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=HYPERLINK("https://leilaoonline.net/lote/detalhe/227075", "6071")</f>
      </c>
      <c r="B122" s="4" t="s">
        <f>=HYPERLINK("https://leilaoonline.net/lote/detalhe/227075", " Par de pneus traseiros da colheitadeira JD 1175, completo com aros, camara e pneus 10.5x18")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=HYPERLINK("https://leilaoonline.net/lote/detalhe/227001", "6072")</f>
      </c>
      <c r="B123" s="4" t="s">
        <f>=HYPERLINK("https://leilaoonline.net/lote/detalhe/227001", " Par de rodas militares completo com aro. Serve em caminhões e tratores, com camaras e pneus 15.5x18")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=HYPERLINK("https://leilaoonline.net/lote/detalhe/227015", "6073")</f>
      </c>
      <c r="B124" s="4" t="s">
        <f>=HYPERLINK("https://leilaoonline.net/lote/detalhe/227015", " Unidade hidráulica contendo, reservatorio, comando hidráulico, bomba hidráulica e 2 pistões hidráulicos")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=HYPERLINK("https://leilaoonline.net/lote/detalhe/227014", "6074")</f>
      </c>
      <c r="B125" s="4" t="s">
        <f>=HYPERLINK("https://leilaoonline.net/lote/detalhe/227014", " Climatizador para cabine de maquinas agricolas ou caminhões")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=HYPERLINK("https://leilaoonline.net/lote/detalhe/227020", "6075")</f>
      </c>
      <c r="B126" s="4" t="s">
        <f>=HYPERLINK("https://leilaoonline.net/lote/detalhe/227020", " Bomba modelo caracol de alta vazão. Saida de 6 polegadas")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=HYPERLINK("https://leilaoonline.net/lote/detalhe/227002", "6076")</f>
      </c>
      <c r="B127" s="4" t="s">
        <f>=HYPERLINK("https://leilaoonline.net/lote/detalhe/227002", " Lote contendo 02 centros de rodas originais valtra A850, (servível em outros modelos), 01 kit de peso meia lua para Massey Ferguson, 04 pesos originais Valtra 685 e 03 pesos dianteiros do trator Malves")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4.300,00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=HYPERLINK("https://leilaoonline.net/lote/detalhe/227004", "6077")</f>
      </c>
      <c r="B128" s="4" t="s">
        <f>=HYPERLINK("https://leilaoonline.net/lote/detalhe/227004", " Concha frontal avulsa basculante no pistao hidráulico")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=HYPERLINK("https://leilaoonline.net/lote/detalhe/227000", "6079")</f>
      </c>
      <c r="B129" s="4" t="s">
        <f>=HYPERLINK("https://leilaoonline.net/lote/detalhe/227000", " Pneu 18.4.30")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=HYPERLINK("https://leilaoonline.net/lote/detalhe/227017", "6080")</f>
      </c>
      <c r="B130" s="4" t="s">
        <f>=HYPERLINK("https://leilaoonline.net/lote/detalhe/227017", " Reservatorio plástico original do pulverizador Jacto Arbus 2000")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=HYPERLINK("https://leilaoonline.net/lote/detalhe/227010", "6081")</f>
      </c>
      <c r="B131" s="4" t="s">
        <f>=HYPERLINK("https://leilaoonline.net/lote/detalhe/227010", " Roda original do Trator Valtra 785, completa com aro, camara e pneu pirelli 18.8.30")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=HYPERLINK("https://leilaoonline.net/lote/detalhe/227022", "6082")</f>
      </c>
      <c r="B132" s="4" t="s">
        <f>=HYPERLINK("https://leilaoonline.net/lote/detalhe/227022", "  Arado de 3 aivecas reversível no pistão hidráulico")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=HYPERLINK("https://leilaoonline.net/lote/detalhe/227021", "6083")</f>
      </c>
      <c r="B133" s="4" t="s">
        <f>=HYPERLINK("https://leilaoonline.net/lote/detalhe/227021", " Pulverizador Condor de 800 litros com bomba JP75. Sem uso")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=HYPERLINK("https://leilaoonline.net/lote/detalhe/227009", "6084")</f>
      </c>
      <c r="B134" s="4" t="s">
        <f>=HYPERLINK("https://leilaoonline.net/lote/detalhe/227009", " Grade frontal de parachoques de tratores")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=HYPERLINK("https://leilaoonline.net/lote/detalhe/226999", "6085")</f>
      </c>
      <c r="B135" s="4" t="s">
        <f>=HYPERLINK("https://leilaoonline.net/lote/detalhe/226999", " Motobomba com motor de 40hp")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=HYPERLINK("https://leilaoonline.net/lote/detalhe/227019", "6086")</f>
      </c>
      <c r="B136" s="4" t="s">
        <f>=HYPERLINK("https://leilaoonline.net/lote/detalhe/227019", " 02 unidades Suporte de paralama para trofor Ford linha 600, 610 e 630,")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=HYPERLINK("https://leilaoonline.net/lote/detalhe/226997", "6087")</f>
      </c>
      <c r="B137" s="4" t="s">
        <f>=HYPERLINK("https://leilaoonline.net/lote/detalhe/226997", " Extensor Volute para adaptar em turbina de pulverizadores natali, k.o ou fmc")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=HYPERLINK("https://leilaoonline.net/lote/detalhe/227016", "6088")</f>
      </c>
      <c r="B138" s="4" t="s">
        <f>=HYPERLINK("https://leilaoonline.net/lote/detalhe/227016", " Redutor de engrenagens retirado de uma roçadeira")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=HYPERLINK("https://leilaoonline.net/lote/detalhe/227013", "6089")</f>
      </c>
      <c r="B139" s="4" t="s">
        <f>=HYPERLINK("https://leilaoonline.net/lote/detalhe/227013", " Comando hidráulico completo (com o "tijolinho") original Valtra, retirado de trator Valtra 785")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=HYPERLINK("https://leilaoonline.net/lote/detalhe/227018", "6090")</f>
      </c>
      <c r="B140" s="4" t="s">
        <f>=HYPERLINK("https://leilaoonline.net/lote/detalhe/227018", " Pneu com roda traseira original retirada de trator Valtra A850 (servível em outrosmodelos), completa com aro presilhas duplas, camara e pneu marca Fate, medida 18.4.30")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=HYPERLINK("https://leilaoonline.net/lote/detalhe/227003", "6091")</f>
      </c>
      <c r="B141" s="4" t="s">
        <f>=HYPERLINK("https://leilaoonline.net/lote/detalhe/227003", " Plantadeira SEM USO. PST PLUS FLEX de 7 linhas PANTOGRÁFICA. Modificada com kits de melhorias instalados. Veja especificações")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70.000,00</t>
        </is>
      </c>
      <c r="F141" s="4" t="inlineStr">
        <is>
          <t>2000.00</t>
        </is>
      </c>
    </row>
    <row collapsed="false" customFormat="false" customHeight="false" hidden="false" ht="12.1" outlineLevel="0" r="142">
      <c r="A142" s="5" t="s">
        <f>=HYPERLINK("https://leilaoonline.net/lote/detalhe/227041", "6092")</f>
      </c>
      <c r="B142" s="4" t="s">
        <f>=HYPERLINK("https://leilaoonline.net/lote/detalhe/227041", "Bomba roda d'água , Rochfer")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=HYPERLINK("https://leilaoonline.net/lote/detalhe/227042", "6093")</f>
      </c>
      <c r="B143" s="4" t="s">
        <f>=HYPERLINK("https://leilaoonline.net/lote/detalhe/227042", "Cabine de caminhão Dodge D750")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=HYPERLINK("https://leilaoonline.net/lote/detalhe/227053", "6112")</f>
      </c>
      <c r="B144" s="4" t="s">
        <f>=HYPERLINK("https://leilaoonline.net/lote/detalhe/227053", " Aprox. 124 Itens de peças para Rompedor Pneumático Tex 31/41. (Veja o Descritivo)")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=HYPERLINK("https://leilaoonline.net/lote/detalhe/227052", "6113")</f>
      </c>
      <c r="B145" s="4" t="s">
        <f>=HYPERLINK("https://leilaoonline.net/lote/detalhe/227052", " Aprox. 50 Peças de Veiculos Fiat, GM e VW. (Veja o Descritivo)")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=HYPERLINK("https://leilaoonline.net/lote/detalhe/227054", "6114")</f>
      </c>
      <c r="B146" s="4" t="s">
        <f>=HYPERLINK("https://leilaoonline.net/lote/detalhe/227054", "Motor diesel Rhino 6 Cilindros para Escavadeira New Holland E385")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19.000,00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=HYPERLINK("https://leilaoonline.net/lote/detalhe/227055", "6115")</f>
      </c>
      <c r="B147" s="4" t="s">
        <f>=HYPERLINK("https://leilaoonline.net/lote/detalhe/227055", "Motor diesel Rhino 6 Cilindros para Escavadeira New Holland E385")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19.000,00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=HYPERLINK("https://leilaoonline.net/lote/detalhe/227056", "6116")</f>
      </c>
      <c r="B148" s="4" t="s">
        <f>=HYPERLINK("https://leilaoonline.net/lote/detalhe/227056", " Aprox. 37 unidades de Punhos para Perfuratriz e Bitz Botão. Veja especificações")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11.000,00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=HYPERLINK("https://leilaoonline.net/lote/detalhe/227058", "7001")</f>
      </c>
      <c r="B149" s="4" t="s">
        <f>=HYPERLINK("https://leilaoonline.net/lote/detalhe/227058", " Semi Reboque Prancha Carreta Carrega Tudo, marca Randon , 60 Toneladas, ano 1981 sem pneus , Pneumática, com rampa, aceita Dolly, 12 mts reta, aceita colocação instalação de locks para containers")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=HYPERLINK("https://leilaoonline.net/lote/detalhe/227059", "7014")</f>
      </c>
      <c r="B150" s="4" t="s">
        <f>=HYPERLINK("https://leilaoonline.net/lote/detalhe/227059", "CARRETA REBOQUE BAÚ ANO 2022 (SEM  USO)")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8.500,00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=HYPERLINK("https://leilaoonline.net/lote/detalhe/229600", "7020")</f>
      </c>
      <c r="B151" s="4" t="s">
        <f>=HYPERLINK("https://leilaoonline.net/lote/detalhe/229600", " BALANÇAS PARA AUTOMAÇÃO - 4PÇS")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=HYPERLINK("https://leilaoonline.net/lote/detalhe/229606", "7021")</f>
      </c>
      <c r="B152" s="4" t="s">
        <f>=HYPERLINK("https://leilaoonline.net/lote/detalhe/229606", " PROTETOR DE SERRA CIRCULAR - 5PÇS")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=HYPERLINK("https://leilaoonline.net/lote/detalhe/229601", "7022")</f>
      </c>
      <c r="B153" s="4" t="s">
        <f>=HYPERLINK("https://leilaoonline.net/lote/detalhe/229601", " ROSQUEADEIRA DE TUBOS E CABEÇOTES - 4PÇS")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1.700,00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=HYPERLINK("https://leilaoonline.net/lote/detalhe/229603", "7023")</f>
      </c>
      <c r="B154" s="4" t="s">
        <f>=HYPERLINK("https://leilaoonline.net/lote/detalhe/229603", " CAIXAS DE HIDRANTES - 4PÇS")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=HYPERLINK("https://leilaoonline.net/lote/detalhe/229605", "7024")</f>
      </c>
      <c r="B155" s="4" t="s">
        <f>=HYPERLINK("https://leilaoonline.net/lote/detalhe/229605", " CAIXAS E COFRES DE DERIVAÇÃO - APROX. 21 PCS")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3.400,00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=HYPERLINK("https://leilaoonline.net/lote/detalhe/229602", "7025")</f>
      </c>
      <c r="B156" s="4" t="s">
        <f>=HYPERLINK("https://leilaoonline.net/lote/detalhe/229602", " MANGUEIRAS DE BORRACHA SINTÉTICA 3/4" X 10.000MM - APROX. 45 PÇS")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=HYPERLINK("https://leilaoonline.net/lote/detalhe/229604", "7026")</f>
      </c>
      <c r="B157" s="4" t="s">
        <f>=HYPERLINK("https://leilaoonline.net/lote/detalhe/229604", " 06 PAINÉIS ELETRICOS")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=HYPERLINK("https://leilaoonline.net/lote/detalhe/229599", "7027")</f>
      </c>
      <c r="B158" s="4" t="s">
        <f>=HYPERLINK("https://leilaoonline.net/lote/detalhe/229599", " 12 VÁLVULAS")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=HYPERLINK("https://leilaoonline.net/lote/detalhe/229607", "7028")</f>
      </c>
      <c r="B159" s="4" t="s">
        <f>=HYPERLINK("https://leilaoonline.net/lote/detalhe/229607", "APROX. 146 DISJUNTORES CAIXAS MOLDADAS  E MAIS 9 CONTATORAS. (TOTAL DE 20 MIL AMPERES)")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14.600,00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=HYPERLINK("https://leilaoonline.net/lote/detalhe/229608", "7029")</f>
      </c>
      <c r="B160" s="4" t="s">
        <f>=HYPERLINK("https://leilaoonline.net/lote/detalhe/229608", "[ LANCES POR KG ] APROX. 10,5 TON - PRATELEIRAS AÇO 60CM X 92 CM  - CONTENDO 116 COLUNAS E 1780 BANDEJAS - DESMONTADAS")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3,50</t>
        </is>
      </c>
      <c r="F160" s="4" t="inlineStr">
        <is>
          <t>0.25</t>
        </is>
      </c>
    </row>
    <row collapsed="false" customFormat="false" customHeight="false" hidden="false" ht="12.1" outlineLevel="0" r="161">
      <c r="A161" s="5" t="s">
        <f>=HYPERLINK("https://leilaoonline.net/lote/detalhe/229609", "7030")</f>
      </c>
      <c r="B161" s="4" t="s">
        <f>=HYPERLINK("https://leilaoonline.net/lote/detalhe/229609", " [ LANCES POR KG ] APROX. 4,5 TONELADAS - COLUNA DE MONTANTE MARCA ÁGUIA COM 6,30 DE COMPRIMENTO APROX. 120 PÇS")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4,50</t>
        </is>
      </c>
      <c r="F161" s="4" t="inlineStr">
        <is>
          <t>0.30</t>
        </is>
      </c>
    </row>
    <row collapsed="false" customFormat="false" customHeight="false" hidden="false" ht="12.1" outlineLevel="0" r="162">
      <c r="A162" s="5" t="s">
        <f>=HYPERLINK("https://leilaoonline.net/lote/detalhe/229610", "7031")</f>
      </c>
      <c r="B162" s="4" t="s">
        <f>=HYPERLINK("https://leilaoonline.net/lote/detalhe/229610", " [ LANCES POR KG ] APROX. SUCATA DE LAÇOS DE CABOS DE AÇO - SENDO 3 LANCES COM 4 VIAS E 1 LANCE COM 3 VIAS COMMPRIMENTO DE 6MTS -")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8,00</t>
        </is>
      </c>
      <c r="F162" s="4" t="inlineStr">
        <is>
          <t>2.00</t>
        </is>
      </c>
    </row>
    <row collapsed="false" customFormat="false" customHeight="false" hidden="false" ht="12.1" outlineLevel="0" r="163">
      <c r="A163" s="5" t="s">
        <f>=HYPERLINK("https://leilaoonline.net/lote/detalhe/229611", "7032")</f>
      </c>
      <c r="B163" s="4" t="s">
        <f>=HYPERLINK("https://leilaoonline.net/lote/detalhe/229611", " 16 MONTANTES COM 10 M DE ALTURA E 3 MONTANTES COM 8 M DE ALTURA - DESMONTADOS")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17.000,00</t>
        </is>
      </c>
      <c r="F163" s="4" t="inlineStr">
        <is>
          <t>350.00</t>
        </is>
      </c>
    </row>
    <row collapsed="false" customFormat="false" customHeight="false" hidden="false" ht="12.1" outlineLevel="0" r="164">
      <c r="A164" s="5" t="s">
        <f>=HYPERLINK("https://leilaoonline.net/lote/detalhe/229612", "7033")</f>
      </c>
      <c r="B164" s="4" t="s">
        <f>=HYPERLINK("https://leilaoonline.net/lote/detalhe/229612", " [ LANCES POR KG ] APROX. 900 KG - LONGARINAS ÁGUIA 1,40")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5,50</t>
        </is>
      </c>
      <c r="F164" s="4" t="inlineStr">
        <is>
          <t>0.30</t>
        </is>
      </c>
    </row>
    <row collapsed="false" customFormat="false" customHeight="false" hidden="false" ht="12.1" outlineLevel="0" r="165">
      <c r="A165" s="5" t="s">
        <f>=HYPERLINK("https://leilaoonline.net/lote/detalhe/229613", "7034")</f>
      </c>
      <c r="B165" s="4" t="s">
        <f>=HYPERLINK("https://leilaoonline.net/lote/detalhe/229613", " [ LANCES POR KG ]  APROX. 98 LONGARINAS CINZAS 2,70 PARA PALLETE - Aprox. 1.500 KG")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4,50</t>
        </is>
      </c>
      <c r="F165" s="4" t="inlineStr">
        <is>
          <t>0.30</t>
        </is>
      </c>
    </row>
    <row collapsed="false" customFormat="false" customHeight="false" hidden="false" ht="12.1" outlineLevel="0" r="166">
      <c r="A166" s="5" t="s">
        <f>=HYPERLINK("https://leilaoonline.net/lote/detalhe/227079", "7040")</f>
      </c>
      <c r="B166" s="4" t="s">
        <f>=HYPERLINK("https://leilaoonline.net/lote/detalhe/227079", "Dois Rompedores Montamber SC-36 ano 2011. SEM USO")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15.000,00</t>
        </is>
      </c>
      <c r="F166" s="4" t="inlineStr">
        <is>
          <t>750.00</t>
        </is>
      </c>
    </row>
    <row collapsed="false" customFormat="false" customHeight="false" hidden="false" ht="12.1" outlineLevel="0" r="167">
      <c r="A167" s="5" t="s">
        <f>=HYPERLINK("https://leilaoonline.net/lote/detalhe/229540", "7041")</f>
      </c>
      <c r="B167" s="4" t="s">
        <f>=HYPERLINK("https://leilaoonline.net/lote/detalhe/229540", "CONCHA BRITADORA MODELO BF 90.3. ANO 2007.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99.000,00</t>
        </is>
      </c>
      <c r="F16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2026-06-13T05:51:34.00Z</dcterms:created>
  <dc:creator>Tellks Tecnologia</dc:creator>
  <cp:revision>0</cp:revision>
</cp:coreProperties>
</file>