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=HYPERLINK("https://leilaoonline.net/lote/detalhe/226337", "100")</f>
      </c>
      <c r="B11" s="4" t="s">
        <f>=HYPERLINK("https://leilaoonline.net/lote/detalhe/226337", " TALHA COMPLETA CAPACIDADE 1 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=HYPERLINK("https://leilaoonline.net/lote/detalhe/224958", "101")</f>
      </c>
      <c r="B12" s="4" t="s">
        <f>=HYPERLINK("https://leilaoonline.net/lote/detalhe/224958", " MÁQUINA P/ FAZER VINCO SCHULER")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4.200,00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=HYPERLINK("https://leilaoonline.net/lote/detalhe/224960", "102")</f>
      </c>
      <c r="B13" s="4" t="s">
        <f>=HYPERLINK("https://leilaoonline.net/lote/detalhe/224960", " VENTILADOR C/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=HYPERLINK("https://leilaoonline.net/lote/detalhe/226333", "103")</f>
      </c>
      <c r="B14" s="4" t="s">
        <f>=HYPERLINK("https://leilaoonline.net/lote/detalhe/226333", " PAINEL ELÉTRICO C/ INVERSOR DE 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=HYPERLINK("https://leilaoonline.net/lote/detalhe/224973", "104")</f>
      </c>
      <c r="B15" s="4" t="s">
        <f>=HYPERLINK("https://leilaoonline.net/lote/detalhe/224973",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=HYPERLINK("https://leilaoonline.net/lote/detalhe/224961", "105")</f>
      </c>
      <c r="B16" s="4" t="s">
        <f>=HYPERLINK("https://leilaoonline.net/lote/detalhe/224961",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=HYPERLINK("https://leilaoonline.net/lote/detalhe/224965", "106")</f>
      </c>
      <c r="B17" s="4" t="s">
        <f>=HYPERLINK("https://leilaoonline.net/lote/detalhe/224965",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=HYPERLINK("https://leilaoonline.net/lote/detalhe/224963", "107")</f>
      </c>
      <c r="B18" s="4" t="s">
        <f>=HYPERLINK("https://leilaoonline.net/lote/detalhe/224963", " TANQUE CILÍNDRICO VERTICAL EM AÇO INOX; CAP. APROX. 400 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=HYPERLINK("https://leilaoonline.net/lote/detalhe/224970", "108")</f>
      </c>
      <c r="B19" s="4" t="s">
        <f>=HYPERLINK("https://leilaoonline.net/lote/detalhe/224970", " ESTEIRA EM AÇO INOX; COMP.: 3 M; LARG.: 200 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=HYPERLINK("https://leilaoonline.net/lote/detalhe/224971", "109")</f>
      </c>
      <c r="B20" s="4" t="s">
        <f>=HYPERLINK("https://leilaoonline.net/lote/detalhe/224971", " VENTILADOR LUFT, VAZÃO: 6600 M³/H; C/ MOTOR DE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=HYPERLINK("https://leilaoonline.net/lote/detalhe/224966", "110")</f>
      </c>
      <c r="B21" s="4" t="s">
        <f>=HYPERLINK("https://leilaoonline.net/lote/detalhe/224966", " TALHA ELÉTRICA C/ MOTOR DE 15 CV")</f>
      </c>
      <c r="C21" s="4" t="inlineStr">
        <is>
          <t>Lote retirado</t>
        </is>
      </c>
      <c r="D21" s="4" t="inlineStr">
        <is>
          <t>4</t>
        </is>
      </c>
      <c r="E21" s="5" t="inlineStr">
        <is>
          <t>8.100,00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=HYPERLINK("https://leilaoonline.net/lote/detalhe/226336", "111")</f>
      </c>
      <c r="B22" s="4" t="s">
        <f>=HYPERLINK("https://leilaoonline.net/lote/detalhe/226336", " TORNO MECÃNICO BARRAMENTO 2 MTS 250 DE PASSAGEM")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=HYPERLINK("https://leilaoonline.net/lote/detalhe/224968", "112")</f>
      </c>
      <c r="B23" s="4" t="s">
        <f>=HYPERLINK("https://leilaoonline.net/lote/detalhe/224968", " VENTOINHA C/ MOTOR DE 100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=HYPERLINK("https://leilaoonline.net/lote/detalhe/224975", "113")</f>
      </c>
      <c r="B24" s="4" t="s">
        <f>=HYPERLINK("https://leilaoonline.net/lote/detalhe/224975", " VENTOINHA C/ MOTOR DE 75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10.800,00</t>
        </is>
      </c>
      <c r="F24" s="4" t="inlineStr">
        <is>
          <t>1200.00</t>
        </is>
      </c>
    </row>
    <row collapsed="false" customFormat="false" customHeight="false" hidden="false" ht="12.1" outlineLevel="0" r="25">
      <c r="A25" s="5" t="s">
        <f>=HYPERLINK("https://leilaoonline.net/lote/detalhe/224967", "114")</f>
      </c>
      <c r="B25" s="4" t="s">
        <f>=HYPERLINK("https://leilaoonline.net/lote/detalhe/224967",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=HYPERLINK("https://leilaoonline.net/lote/detalhe/224962", "115")</f>
      </c>
      <c r="B26" s="4" t="s">
        <f>=HYPERLINK("https://leilaoonline.net/lote/detalhe/224962", " DOBRADEIRA; COMP. 2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=HYPERLINK("https://leilaoonline.net/lote/detalhe/224974", "116")</f>
      </c>
      <c r="B27" s="4" t="s">
        <f>=HYPERLINK("https://leilaoonline.net/lote/detalhe/224974", " MISTURADOR SIGMA")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=HYPERLINK("https://leilaoonline.net/lote/detalhe/224977", "117")</f>
      </c>
      <c r="B28" s="4" t="s">
        <f>=HYPERLINK("https://leilaoonline.net/lote/detalhe/224977", " UNIDADE HIDRÁULICA VICKERS; C/ MOTOR DE 20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=HYPERLINK("https://leilaoonline.net/lote/detalhe/226331", "118")</f>
      </c>
      <c r="B29" s="4" t="s">
        <f>=HYPERLINK("https://leilaoonline.net/lote/detalhe/226331", " FILTRO EM AÇO INOX TAMANHO 1.000 X 300 DE DIAMETRO")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=HYPERLINK("https://leilaoonline.net/lote/detalhe/224969", "119")</f>
      </c>
      <c r="B30" s="4" t="s">
        <f>=HYPERLINK("https://leilaoonline.net/lote/detalhe/224969", " TALHA PONTEMAC")</f>
      </c>
      <c r="C30" s="4" t="inlineStr">
        <is>
          <t>Vendido</t>
        </is>
      </c>
      <c r="D30" s="4" t="inlineStr">
        <is>
          <t>1</t>
        </is>
      </c>
      <c r="E30" s="5" t="inlineStr">
        <is>
          <t>3.000,00</t>
        </is>
      </c>
      <c r="F30" s="4" t="inlineStr">
        <is>
          <t>400.00</t>
        </is>
      </c>
    </row>
    <row collapsed="false" customFormat="false" customHeight="false" hidden="false" ht="12.1" outlineLevel="0" r="31">
      <c r="A31" s="5" t="s">
        <f>=HYPERLINK("https://leilaoonline.net/lote/detalhe/224976", "120")</f>
      </c>
      <c r="B31" s="4" t="s">
        <f>=HYPERLINK("https://leilaoonline.net/lote/detalhe/224976", " DOBRADEIRA; COMP. 2 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=HYPERLINK("https://leilaoonline.net/lote/detalhe/226335", "121")</f>
      </c>
      <c r="B32" s="4" t="s">
        <f>=HYPERLINK("https://leilaoonline.net/lote/detalhe/226335", " CUTTER EM AÇO INOX CAPACIDADE 50LTS COM MOTOR 7.5 CV")</f>
      </c>
      <c r="C32" s="4" t="inlineStr">
        <is>
          <t>Vendido</t>
        </is>
      </c>
      <c r="D32" s="4" t="inlineStr">
        <is>
          <t>2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=HYPERLINK("https://leilaoonline.net/lote/detalhe/226332", "122")</f>
      </c>
      <c r="B33" s="4" t="s">
        <f>=HYPERLINK("https://leilaoonline.net/lote/detalhe/226332", " TORNO MECANICO BARRAMENTO 3 MTS PASSAGEM TOTAL 800 MARCA TOZ")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=HYPERLINK("https://leilaoonline.net/lote/detalhe/224959", "123")</f>
      </c>
      <c r="B34" s="4" t="s">
        <f>=HYPERLINK("https://leilaoonline.net/lote/detalhe/224959", " FILTRO-PRENSA EM AÇO CARBONO; COMP.: 2400 MM; C/ PLACAS 600x600 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10.800,00</t>
        </is>
      </c>
      <c r="F34" s="4" t="inlineStr">
        <is>
          <t>1200.00</t>
        </is>
      </c>
    </row>
    <row collapsed="false" customFormat="false" customHeight="false" hidden="false" ht="12.1" outlineLevel="0" r="35">
      <c r="A35" s="5" t="s">
        <f>=HYPERLINK("https://leilaoonline.net/lote/detalhe/226334", "124")</f>
      </c>
      <c r="B35" s="4" t="s">
        <f>=HYPERLINK("https://leilaoonline.net/lote/detalhe/226334", " TORRE DE RESFRIAMENTO COMPLETA TAMANHO 2.300 X 700 X 700")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=HYPERLINK("https://leilaoonline.net/lote/detalhe/224979", "125")</f>
      </c>
      <c r="B36" s="4" t="s">
        <f>=HYPERLINK("https://leilaoonline.net/lote/detalhe/224979", " SERRA DE FITA MR-270")</f>
      </c>
      <c r="C36" s="4" t="inlineStr">
        <is>
          <t>Vendido</t>
        </is>
      </c>
      <c r="D36" s="4" t="inlineStr">
        <is>
          <t>3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=HYPERLINK("https://leilaoonline.net/lote/detalhe/224982", "126")</f>
      </c>
      <c r="B37" s="4" t="s">
        <f>=HYPERLINK("https://leilaoonline.net/lote/detalhe/224982", " TALHA ELÉTRICA C/ MOTOR DE 0,33 CV; CAP. APROX. 2 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4.800,00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=HYPERLINK("https://leilaoonline.net/lote/detalhe/224980", "127")</f>
      </c>
      <c r="B38" s="4" t="s">
        <f>=HYPERLINK("https://leilaoonline.net/lote/detalhe/224980", " 2 ENGRAXADEIRAS C/ MOTOR DE 0,25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=HYPERLINK("https://leilaoonline.net/lote/detalhe/224999", "129")</f>
      </c>
      <c r="B39" s="4" t="s">
        <f>=HYPERLINK("https://leilaoonline.net/lote/detalhe/224999", " TROCADOR DE CALOR TRANTER; PRES. MÁX: 16 BAR")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=HYPERLINK("https://leilaoonline.net/lote/detalhe/224981", "130")</f>
      </c>
      <c r="B40" s="4" t="s">
        <f>=HYPERLINK("https://leilaoonline.net/lote/detalhe/224981", " TROCADOR DE CALOR TRANTER; PRES. MÁX: 16 BAR")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=HYPERLINK("https://leilaoonline.net/lote/detalhe/224983", "131")</f>
      </c>
      <c r="B41" s="4" t="s">
        <f>=HYPERLINK("https://leilaoonline.net/lote/detalhe/224983", " TROCADOR DE CALOR TERMOJET")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7.200,00</t>
        </is>
      </c>
      <c r="F41" s="4" t="inlineStr">
        <is>
          <t>800.00</t>
        </is>
      </c>
    </row>
    <row collapsed="false" customFormat="false" customHeight="false" hidden="false" ht="12.1" outlineLevel="0" r="42">
      <c r="A42" s="5" t="s">
        <f>=HYPERLINK("https://leilaoonline.net/lote/detalhe/224989", "132")</f>
      </c>
      <c r="B42" s="4" t="s">
        <f>=HYPERLINK("https://leilaoonline.net/lote/detalhe/224989", " TROCADOR DE CALOR TERMOJET")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7.200,00</t>
        </is>
      </c>
      <c r="F42" s="4" t="inlineStr">
        <is>
          <t>800.00</t>
        </is>
      </c>
    </row>
    <row collapsed="false" customFormat="false" customHeight="false" hidden="false" ht="12.1" outlineLevel="0" r="43">
      <c r="A43" s="5" t="s">
        <f>=HYPERLINK("https://leilaoonline.net/lote/detalhe/224995", "133")</f>
      </c>
      <c r="B43" s="4" t="s">
        <f>=HYPERLINK("https://leilaoonline.net/lote/detalhe/224995", " TROCADOR DE CALOR TERMOJET")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7.200,00</t>
        </is>
      </c>
      <c r="F43" s="4" t="inlineStr">
        <is>
          <t>800.00</t>
        </is>
      </c>
    </row>
    <row collapsed="false" customFormat="false" customHeight="false" hidden="false" ht="12.1" outlineLevel="0" r="44">
      <c r="A44" s="5" t="s">
        <f>=HYPERLINK("https://leilaoonline.net/lote/detalhe/224985", "134")</f>
      </c>
      <c r="B44" s="4" t="s">
        <f>=HYPERLINK("https://leilaoonline.net/lote/detalhe/224985", " TROCADOR DE CALOR ALFA LAVAL")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700.00</t>
        </is>
      </c>
    </row>
    <row collapsed="false" customFormat="false" customHeight="false" hidden="false" ht="12.1" outlineLevel="0" r="45">
      <c r="A45" s="5" t="s">
        <f>=HYPERLINK("https://leilaoonline.net/lote/detalhe/224988", "135")</f>
      </c>
      <c r="B45" s="4" t="s">
        <f>=HYPERLINK("https://leilaoonline.net/lote/detalhe/224988", " TORNO AUTOMÁTICO CVA")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4.200,00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=HYPERLINK("https://leilaoonline.net/lote/detalhe/225000", "136")</f>
      </c>
      <c r="B46" s="4" t="s">
        <f>=HYPERLINK("https://leilaoonline.net/lote/detalhe/225000", " TROCADOR DE CALOR TRANTER; PRES. MÁX: 16 BAR")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4.200,00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=HYPERLINK("https://leilaoonline.net/lote/detalhe/224992", "137")</f>
      </c>
      <c r="B47" s="4" t="s">
        <f>=HYPERLINK("https://leilaoonline.net/lote/detalhe/224992", " PULMÃO DE AR CODEX; CAP. 250 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=HYPERLINK("https://leilaoonline.net/lote/detalhe/224986", "138")</f>
      </c>
      <c r="B48" s="4" t="s">
        <f>=HYPERLINK("https://leilaoonline.net/lote/detalhe/224986", " CENTRÍFUGA DE CESTO EM INOX; DIÂM. 850x450 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7.200,00</t>
        </is>
      </c>
      <c r="F48" s="4" t="inlineStr">
        <is>
          <t>800.00</t>
        </is>
      </c>
    </row>
    <row collapsed="false" customFormat="false" customHeight="false" hidden="false" ht="12.1" outlineLevel="0" r="49">
      <c r="A49" s="5" t="s">
        <f>=HYPERLINK("https://leilaoonline.net/lote/detalhe/224987", "139")</f>
      </c>
      <c r="B49" s="4" t="s">
        <f>=HYPERLINK("https://leilaoonline.net/lote/detalhe/224987", " REDUTOR TRANSMOTÉCNICA H11-18; REDUÇÃO 1:6,3")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5.400,00</t>
        </is>
      </c>
      <c r="F49" s="4" t="inlineStr">
        <is>
          <t>600.00</t>
        </is>
      </c>
    </row>
    <row collapsed="false" customFormat="false" customHeight="false" hidden="false" ht="12.1" outlineLevel="0" r="50">
      <c r="A50" s="5" t="s">
        <f>=HYPERLINK("https://leilaoonline.net/lote/detalhe/224996", "140")</f>
      </c>
      <c r="B50" s="4" t="s">
        <f>=HYPERLINK("https://leilaoonline.net/lote/detalhe/224996", " REDUTOR TRANSMOTÉCNICA H11-18; REDUÇÃO 1:6,3")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5.400,00</t>
        </is>
      </c>
      <c r="F50" s="4" t="inlineStr">
        <is>
          <t>600.00</t>
        </is>
      </c>
    </row>
    <row collapsed="false" customFormat="false" customHeight="false" hidden="false" ht="12.1" outlineLevel="0" r="51">
      <c r="A51" s="5" t="s">
        <f>=HYPERLINK("https://leilaoonline.net/lote/detalhe/224991", "141")</f>
      </c>
      <c r="B51" s="4" t="s">
        <f>=HYPERLINK("https://leilaoonline.net/lote/detalhe/224991", " REDUTOR TRANSMOTÉCNICA H12-18")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=HYPERLINK("https://leilaoonline.net/lote/detalhe/224984", "142")</f>
      </c>
      <c r="B52" s="4" t="s">
        <f>=HYPERLINK("https://leilaoonline.net/lote/detalhe/224984", " COMPRESSOR P/ REFRIGERAÇÃO TRANE")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=HYPERLINK("https://leilaoonline.net/lote/detalhe/224990", "143")</f>
      </c>
      <c r="B53" s="4" t="s">
        <f>=HYPERLINK("https://leilaoonline.net/lote/detalhe/224990", " MOINHO DE TINTA C/ 3 ROLOS")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400.00</t>
        </is>
      </c>
    </row>
    <row collapsed="false" customFormat="false" customHeight="false" hidden="false" ht="12.1" outlineLevel="0" r="54">
      <c r="A54" s="5" t="s">
        <f>=HYPERLINK("https://leilaoonline.net/lote/detalhe/224998", "144")</f>
      </c>
      <c r="B54" s="4" t="s">
        <f>=HYPERLINK("https://leilaoonline.net/lote/detalhe/224998", " COMPRESSOR DE AR METALPLAN; 24 PÉS; C/ MOTOR DE 6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2.800,00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=HYPERLINK("https://leilaoonline.net/lote/detalhe/225004", "145")</f>
      </c>
      <c r="B55" s="4" t="s">
        <f>=HYPERLINK("https://leilaoonline.net/lote/detalhe/225004", " REDUTOR NORD; C/ MOTOR DE 11 KW")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5.400,00</t>
        </is>
      </c>
      <c r="F55" s="4" t="inlineStr">
        <is>
          <t>600.00</t>
        </is>
      </c>
    </row>
    <row collapsed="false" customFormat="false" customHeight="false" hidden="false" ht="12.1" outlineLevel="0" r="56">
      <c r="A56" s="5" t="s">
        <f>=HYPERLINK("https://leilaoonline.net/lote/detalhe/224993", "147")</f>
      </c>
      <c r="B56" s="4" t="s">
        <f>=HYPERLINK("https://leilaoonline.net/lote/detalhe/224993", " SERRA DE FITA EM INOX BECCARO SF282N220")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2.400,00</t>
        </is>
      </c>
      <c r="F56" s="4" t="inlineStr">
        <is>
          <t>300.00</t>
        </is>
      </c>
    </row>
    <row collapsed="false" customFormat="false" customHeight="false" hidden="false" ht="12.1" outlineLevel="0" r="57">
      <c r="A57" s="5" t="s">
        <f>=HYPERLINK("https://leilaoonline.net/lote/detalhe/225003", "148")</f>
      </c>
      <c r="B57" s="4" t="s">
        <f>=HYPERLINK("https://leilaoonline.net/lote/detalhe/225003", " ASPIRADOR DE PÓ INDUSTRIAL; C/ MOTOR DE 7,5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3.600,00</t>
        </is>
      </c>
      <c r="F57" s="4" t="inlineStr">
        <is>
          <t>400.00</t>
        </is>
      </c>
    </row>
    <row collapsed="false" customFormat="false" customHeight="false" hidden="false" ht="12.1" outlineLevel="0" r="58">
      <c r="A58" s="5" t="s">
        <f>=HYPERLINK("https://leilaoonline.net/lote/detalhe/224978", "149")</f>
      </c>
      <c r="B58" s="4" t="s">
        <f>=HYPERLINK("https://leilaoonline.net/lote/detalhe/224978", " SERRA DE FITA S/ ESPECIFICAÇÕES")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2.100,00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=HYPERLINK("https://leilaoonline.net/lote/detalhe/224997", "150")</f>
      </c>
      <c r="B59" s="4" t="s">
        <f>=HYPERLINK("https://leilaoonline.net/lote/detalhe/224997", " ELEVADOR MANUAL S/ ESPECIFICAÇÕES")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=HYPERLINK("https://leilaoonline.net/lote/detalhe/225002", "151")</f>
      </c>
      <c r="B60" s="4" t="s">
        <f>=HYPERLINK("https://leilaoonline.net/lote/detalhe/225002", " 3 BOMBAS CENTRÍFUGAS EM INOX KSB; C/ MOTOR DE 5 CV; Q: 1,5 M³/H")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10.800,00</t>
        </is>
      </c>
      <c r="F60" s="4" t="inlineStr">
        <is>
          <t>1200.00</t>
        </is>
      </c>
    </row>
    <row collapsed="false" customFormat="false" customHeight="false" hidden="false" ht="12.1" outlineLevel="0" r="61">
      <c r="A61" s="5" t="s">
        <f>=HYPERLINK("https://leilaoonline.net/lote/detalhe/225001", "153")</f>
      </c>
      <c r="B61" s="4" t="s">
        <f>=HYPERLINK("https://leilaoonline.net/lote/detalhe/225001", " PLAINA LIMADORA INVICTA")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4.800,00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=HYPERLINK("https://leilaoonline.net/lote/detalhe/225005", "154")</f>
      </c>
      <c r="B62" s="4" t="s">
        <f>=HYPERLINK("https://leilaoonline.net/lote/detalhe/225005", " TROCADOR DE CALOR EM INOX ALFA LAVAL")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=HYPERLINK("https://leilaoonline.net/lote/detalhe/224994", "155")</f>
      </c>
      <c r="B63" s="4" t="s">
        <f>=HYPERLINK("https://leilaoonline.net/lote/detalhe/224994", " FILTRO-PRENSA EM AÇO CARBONO BOMAX; C/ PLACAS EM PP")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13.200,00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=HYPERLINK("https://leilaoonline.net/lote/detalhe/225014", "156")</f>
      </c>
      <c r="B64" s="4" t="s">
        <f>=HYPERLINK("https://leilaoonline.net/lote/detalhe/225014", " PALETEIRA ELÉTRICA CROWN MOD. 40GPM-4-12; CAP. 1200 KG; C/ BATERIA E S/ CARREGADOR")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3.600,00</t>
        </is>
      </c>
      <c r="F64" s="4" t="inlineStr">
        <is>
          <t>400.00</t>
        </is>
      </c>
    </row>
    <row collapsed="false" customFormat="false" customHeight="false" hidden="false" ht="12.1" outlineLevel="0" r="65">
      <c r="A65" s="5" t="s">
        <f>=HYPERLINK("https://leilaoonline.net/lote/detalhe/224972", "157")</f>
      </c>
      <c r="B65" s="4" t="s">
        <f>=HYPERLINK("https://leilaoonline.net/lote/detalhe/224972", " OXIGENADOR EM FIBRA; C/ MOTOR DE 2 CV, RPM 1700")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2.400,00</t>
        </is>
      </c>
      <c r="F65" s="4" t="inlineStr">
        <is>
          <t>300.00</t>
        </is>
      </c>
    </row>
    <row collapsed="false" customFormat="false" customHeight="false" hidden="false" ht="12.1" outlineLevel="0" r="66">
      <c r="A66" s="5" t="s">
        <f>=HYPERLINK("https://leilaoonline.net/lote/detalhe/225007", "158")</f>
      </c>
      <c r="B66" s="4" t="s">
        <f>=HYPERLINK("https://leilaoonline.net/lote/detalhe/225007", " GUINCHO C/ MOTOFREIO; C/ MOTOR DE 15 CV")</f>
      </c>
      <c r="C66" s="4" t="inlineStr">
        <is>
          <t>Vendido</t>
        </is>
      </c>
      <c r="D66" s="4" t="inlineStr">
        <is>
          <t>1</t>
        </is>
      </c>
      <c r="E66" s="5" t="inlineStr">
        <is>
          <t>7.000,00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=HYPERLINK("https://leilaoonline.net/lote/detalhe/225013", "159")</f>
      </c>
      <c r="B67" s="4" t="s">
        <f>=HYPERLINK("https://leilaoonline.net/lote/detalhe/225013", " 3 EXPOSITORES REFRIGERADOS EM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5.400,00</t>
        </is>
      </c>
      <c r="F67" s="4" t="inlineStr">
        <is>
          <t>600.00</t>
        </is>
      </c>
    </row>
    <row collapsed="false" customFormat="false" customHeight="false" hidden="false" ht="12.1" outlineLevel="0" r="68">
      <c r="A68" s="5" t="s">
        <f>=HYPERLINK("https://leilaoonline.net/lote/detalhe/225006", "160")</f>
      </c>
      <c r="B68" s="4" t="s">
        <f>=HYPERLINK("https://leilaoonline.net/lote/detalhe/225006", " TROCADOR DE CALOR EM INOX ALFA LAVAL")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7.200,00</t>
        </is>
      </c>
      <c r="F68" s="4" t="inlineStr">
        <is>
          <t>800.00</t>
        </is>
      </c>
    </row>
    <row collapsed="false" customFormat="false" customHeight="false" hidden="false" ht="12.1" outlineLevel="0" r="69">
      <c r="A69" s="5" t="s">
        <f>=HYPERLINK("https://leilaoonline.net/lote/detalhe/225009", "162")</f>
      </c>
      <c r="B69" s="4" t="s">
        <f>=HYPERLINK("https://leilaoonline.net/lote/detalhe/225009", " 3 MOTOBOMBAS C/ MOTOR DE 30 CV E 2 MOTOBOMBAS C/ MOTOR DE 20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11.400,00</t>
        </is>
      </c>
      <c r="F69" s="4" t="inlineStr">
        <is>
          <t>1300.00</t>
        </is>
      </c>
    </row>
    <row collapsed="false" customFormat="false" customHeight="false" hidden="false" ht="12.1" outlineLevel="0" r="70">
      <c r="A70" s="5" t="s">
        <f>=HYPERLINK("https://leilaoonline.net/lote/detalhe/225016", "164")</f>
      </c>
      <c r="B70" s="4" t="s">
        <f>=HYPERLINK("https://leilaoonline.net/lote/detalhe/225016", " 2 MOTOBOMBAS; C/ MOTOR DE 30 CV, RPM 3510")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7.200,00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=HYPERLINK("https://leilaoonline.net/lote/detalhe/225012", "168")</f>
      </c>
      <c r="B71" s="4" t="s">
        <f>=HYPERLINK("https://leilaoonline.net/lote/detalhe/225012", " REDUTOR DE ATÉ 75 CV; RELAÇÃO 1:16")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12.000,00</t>
        </is>
      </c>
      <c r="F71" s="4" t="inlineStr">
        <is>
          <t>1400.00</t>
        </is>
      </c>
    </row>
    <row collapsed="false" customFormat="false" customHeight="false" hidden="false" ht="12.1" outlineLevel="0" r="72">
      <c r="A72" s="5" t="s">
        <f>=HYPERLINK("https://leilaoonline.net/lote/detalhe/225023", "170")</f>
      </c>
      <c r="B72" s="4" t="s">
        <f>=HYPERLINK("https://leilaoonline.net/lote/detalhe/225023", " 2 MOTORREDUTORES SEW C/ MOTOR DE 6 CV E 1 MOTORREDUTOR SEW C/ MOTOR DE 7,5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4.200,00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=HYPERLINK("https://leilaoonline.net/lote/detalhe/225019", "171")</f>
      </c>
      <c r="B73" s="4" t="s">
        <f>=HYPERLINK("https://leilaoonline.net/lote/detalhe/225019", " REDUTOR BORGMAR ATÉ 150 CV; RELAÇÃO 1:31")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=HYPERLINK("https://leilaoonline.net/lote/detalhe/225010", "173")</f>
      </c>
      <c r="B74" s="4" t="s">
        <f>=HYPERLINK("https://leilaoonline.net/lote/detalhe/225010", " SERRA DE FITA RONEMAK MOD. 3/4; C/ MESA 300x300 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4.200,00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=HYPERLINK("https://leilaoonline.net/lote/detalhe/225018", "174")</f>
      </c>
      <c r="B75" s="4" t="s">
        <f>=HYPERLINK("https://leilaoonline.net/lote/detalhe/225018", " REDUTOR C/ MOTOR DE 15 CV; RELAÇÃO 1:139")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7.200,00</t>
        </is>
      </c>
      <c r="F75" s="4" t="inlineStr">
        <is>
          <t>800.00</t>
        </is>
      </c>
    </row>
    <row collapsed="false" customFormat="false" customHeight="false" hidden="false" ht="12.1" outlineLevel="0" r="76">
      <c r="A76" s="5" t="s">
        <f>=HYPERLINK("https://leilaoonline.net/lote/detalhe/225015", "175")</f>
      </c>
      <c r="B76" s="4" t="s">
        <f>=HYPERLINK("https://leilaoonline.net/lote/detalhe/225015", " REDUTOR U-18; RELAÇÃO 1:60")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=HYPERLINK("https://leilaoonline.net/lote/detalhe/225017", "177")</f>
      </c>
      <c r="B77" s="4" t="s">
        <f>=HYPERLINK("https://leilaoonline.net/lote/detalhe/225017", " [ RETIRADO PELA EMPRESA ] BOMBA FAMAC C/ MOTOR DE 10 CV, RPM 3530")</f>
      </c>
      <c r="C77" s="4" t="inlineStr">
        <is>
          <t>Lote retirado</t>
        </is>
      </c>
      <c r="D77" s="4" t="inlineStr">
        <is>
          <t>1</t>
        </is>
      </c>
      <c r="E77" s="5" t="inlineStr">
        <is>
          <t>3.000,00</t>
        </is>
      </c>
      <c r="F77" s="4" t="inlineStr">
        <is>
          <t>400.00</t>
        </is>
      </c>
    </row>
    <row collapsed="false" customFormat="false" customHeight="false" hidden="false" ht="12.1" outlineLevel="0" r="78">
      <c r="A78" s="5" t="s">
        <f>=HYPERLINK("https://leilaoonline.net/lote/detalhe/225031", "180")</f>
      </c>
      <c r="B78" s="4" t="s">
        <f>=HYPERLINK("https://leilaoonline.net/lote/detalhe/225031", " AUTOCLAVE LUFERCO")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=HYPERLINK("https://leilaoonline.net/lote/detalhe/225021", "181")</f>
      </c>
      <c r="B79" s="4" t="s">
        <f>=HYPERLINK("https://leilaoonline.net/lote/detalhe/225021", " MUFLA")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=HYPERLINK("https://leilaoonline.net/lote/detalhe/225026", "182")</f>
      </c>
      <c r="B80" s="4" t="s">
        <f>=HYPERLINK("https://leilaoonline.net/lote/detalhe/225026", " ESMERIL")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3.500,00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=HYPERLINK("https://leilaoonline.net/lote/detalhe/225028", "185")</f>
      </c>
      <c r="B81" s="4" t="s">
        <f>=HYPERLINK("https://leilaoonline.net/lote/detalhe/225028", " ROTULADORA PH-410")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5.400,00</t>
        </is>
      </c>
      <c r="F81" s="4" t="inlineStr">
        <is>
          <t>600.00</t>
        </is>
      </c>
    </row>
    <row collapsed="false" customFormat="false" customHeight="false" hidden="false" ht="12.1" outlineLevel="0" r="82">
      <c r="A82" s="5" t="s">
        <f>=HYPERLINK("https://leilaoonline.net/lote/detalhe/225027", "186")</f>
      </c>
      <c r="B82" s="4" t="s">
        <f>=HYPERLINK("https://leilaoonline.net/lote/detalhe/225027", " ESTEIRA EM AÇO INOX C/ MOTORREDUTOR")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3.600,00</t>
        </is>
      </c>
      <c r="F82" s="4" t="inlineStr">
        <is>
          <t>400.00</t>
        </is>
      </c>
    </row>
    <row collapsed="false" customFormat="false" customHeight="false" hidden="false" ht="12.1" outlineLevel="0" r="83">
      <c r="A83" s="5" t="s">
        <f>=HYPERLINK("https://leilaoonline.net/lote/detalhe/225020", "191")</f>
      </c>
      <c r="B83" s="4" t="s">
        <f>=HYPERLINK("https://leilaoonline.net/lote/detalhe/225020", " GERADOR DE ÁGUA QUENTE")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=HYPERLINK("https://leilaoonline.net/lote/detalhe/225032", "192")</f>
      </c>
      <c r="B84" s="4" t="s">
        <f>=HYPERLINK("https://leilaoonline.net/lote/detalhe/225032", " 4 CABEÇOTES DE COMPRESSOR")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4.800,00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=HYPERLINK("https://leilaoonline.net/lote/detalhe/225029", "194")</f>
      </c>
      <c r="B85" s="4" t="s">
        <f>=HYPERLINK("https://leilaoonline.net/lote/detalhe/225029", " SELADORA CYKLOP")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2.400,00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=HYPERLINK("https://leilaoonline.net/lote/detalhe/225025", "195")</f>
      </c>
      <c r="B86" s="4" t="s">
        <f>=HYPERLINK("https://leilaoonline.net/lote/detalhe/225025", " FILTRO DE MANGAS")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=HYPERLINK("https://leilaoonline.net/lote/detalhe/225024", "196")</f>
      </c>
      <c r="B87" s="4" t="s">
        <f>=HYPERLINK("https://leilaoonline.net/lote/detalhe/225024", " SERRA P/ METAIS COM ACIONAMENTO HIDRÁULICO")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4.800,00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=HYPERLINK("https://leilaoonline.net/lote/detalhe/225037", "199")</f>
      </c>
      <c r="B88" s="4" t="s">
        <f>=HYPERLINK("https://leilaoonline.net/lote/detalhe/225037", " 02 Tanques de inox de Aprox. 513 L. Medidas 100cm x 110cm x 120cm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=HYPERLINK("https://leilaoonline.net/lote/detalhe/225035", "200")</f>
      </c>
      <c r="B89" s="4" t="s">
        <f>=HYPERLINK("https://leilaoonline.net/lote/detalhe/225035", " Tanque de inox de aprox. 1.500 L. Medidas: 184cm x 120cm x 100cm")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5.200,00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=HYPERLINK("https://leilaoonline.net/lote/detalhe/225039", "201")</f>
      </c>
      <c r="B90" s="4" t="s">
        <f>=HYPERLINK("https://leilaoonline.net/lote/detalhe/225039", " Rosca transportadora de inox Com motoredutor SEW de 2cv 1700rpm 1:58 30cm x 360cm x 33cm")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=HYPERLINK("https://leilaoonline.net/lote/detalhe/225034", "202")</f>
      </c>
      <c r="B91" s="4" t="s">
        <f>=HYPERLINK("https://leilaoonline.net/lote/detalhe/225034", " Peneira vibratória de inox 174cm x 550cm x 100cm")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=HYPERLINK("https://leilaoonline.net/lote/detalhe/225033", "203")</f>
      </c>
      <c r="B92" s="4" t="s">
        <f>=HYPERLINK("https://leilaoonline.net/lote/detalhe/225033", " 2 Ventiladores com motor WEG 30cv 885rpm 380/660")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9.000,00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=HYPERLINK("https://leilaoonline.net/lote/detalhe/225038", "204")</f>
      </c>
      <c r="B93" s="4" t="s">
        <f>=HYPERLINK("https://leilaoonline.net/lote/detalhe/225038", " Ventoinha com motor WEG W22 50cv 1130rpm 220/380v.")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22.000,00</t>
        </is>
      </c>
      <c r="F93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2026-08-13T05:01:23.00Z</dcterms:created>
  <dc:creator>Tellks Tecnologia</dc:creator>
  <cp:revision>0</cp:revision>
</cp:coreProperties>
</file>