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15/04/2024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=HYPERLINK("https://leilaoonline.net/lote/detalhe/222885", "100")</f>
      </c>
      <c r="B11" s="4" t="s">
        <f>=HYPERLINK("https://leilaoonline.net/lote/detalhe/222885", "03 conjuntos de máquinas de fazer gelo em escamas completas c compressores de refrigeração Bitzer")</f>
      </c>
      <c r="C11" s="4" t="inlineStr">
        <is>
          <t>Vendido</t>
        </is>
      </c>
      <c r="D11" s="4" t="inlineStr">
        <is>
          <t>2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=HYPERLINK("https://leilaoonline.net/lote/detalhe/222448", "101")</f>
      </c>
      <c r="B12" s="4" t="s">
        <f>=HYPERLINK("https://leilaoonline.net/lote/detalhe/222448",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=HYPERLINK("https://leilaoonline.net/lote/detalhe/222450", "102")</f>
      </c>
      <c r="B13" s="4" t="s">
        <f>=HYPERLINK("https://leilaoonline.net/lote/detalhe/222450",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=HYPERLINK("https://leilaoonline.net/lote/detalhe/222463", "104")</f>
      </c>
      <c r="B14" s="4" t="s">
        <f>=HYPERLINK("https://leilaoonline.net/lote/detalhe/222463", " MISTURADOR C/ MOTOR DE 3 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4.200,00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=HYPERLINK("https://leilaoonline.net/lote/detalhe/222451", "105")</f>
      </c>
      <c r="B15" s="4" t="s">
        <f>=HYPERLINK("https://leilaoonline.net/lote/detalhe/222451", " BOMBA OMEL EM INOX; C/ MOTOR DE 40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=HYPERLINK("https://leilaoonline.net/lote/detalhe/222455", "106")</f>
      </c>
      <c r="B16" s="4" t="s">
        <f>=HYPERLINK("https://leilaoonline.net/lote/detalhe/222455", " MISTURADOR C/ MOTOR DE 3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4.200,00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=HYPERLINK("https://leilaoonline.net/lote/detalhe/222453", "107")</f>
      </c>
      <c r="B17" s="4" t="s">
        <f>=HYPERLINK("https://leilaoonline.net/lote/detalhe/222453", " TANQUE CILÍNDRICO VERTICAL EM AÇO INOX; CAP. APROX. 400 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400.00</t>
        </is>
      </c>
    </row>
    <row collapsed="false" customFormat="false" customHeight="false" hidden="false" ht="12.1" outlineLevel="0" r="18">
      <c r="A18" s="5" t="s">
        <f>=HYPERLINK("https://leilaoonline.net/lote/detalhe/222460", "108")</f>
      </c>
      <c r="B18" s="4" t="s">
        <f>=HYPERLINK("https://leilaoonline.net/lote/detalhe/222460", " ESTEIRA EM AÇO INOX; COMP.: 3 M; LARG.: 200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=HYPERLINK("https://leilaoonline.net/lote/detalhe/222461", "109")</f>
      </c>
      <c r="B19" s="4" t="s">
        <f>=HYPERLINK("https://leilaoonline.net/lote/detalhe/222461", " VENTILADOR LUFT, VAZÃO: 6600 M³/H; C/ MOTOR DE 60 CV")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15.000,00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=HYPERLINK("https://leilaoonline.net/lote/detalhe/222456", "110")</f>
      </c>
      <c r="B20" s="4" t="s">
        <f>=HYPERLINK("https://leilaoonline.net/lote/detalhe/222456", " TALHA ELÉTRICA C/ MOTOR DE 15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6.000,00</t>
        </is>
      </c>
      <c r="F20" s="4" t="inlineStr">
        <is>
          <t>700.00</t>
        </is>
      </c>
    </row>
    <row collapsed="false" customFormat="false" customHeight="false" hidden="false" ht="12.1" outlineLevel="0" r="21">
      <c r="A21" s="5" t="s">
        <f>=HYPERLINK("https://leilaoonline.net/lote/detalhe/222454", "111")</f>
      </c>
      <c r="B21" s="4" t="s">
        <f>=HYPERLINK("https://leilaoonline.net/lote/detalhe/222454", " ROSCA TRANSPORTADORA 10" EM AÇO CARBONO, COMPR. 5 M")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400.00</t>
        </is>
      </c>
    </row>
    <row collapsed="false" customFormat="false" customHeight="false" hidden="false" ht="12.1" outlineLevel="0" r="22">
      <c r="A22" s="5" t="s">
        <f>=HYPERLINK("https://leilaoonline.net/lote/detalhe/222458", "112")</f>
      </c>
      <c r="B22" s="4" t="s">
        <f>=HYPERLINK("https://leilaoonline.net/lote/detalhe/222458", " VENTOINHA C/ MOTOR DE 100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10.800,00</t>
        </is>
      </c>
      <c r="F22" s="4" t="inlineStr">
        <is>
          <t>1200.00</t>
        </is>
      </c>
    </row>
    <row collapsed="false" customFormat="false" customHeight="false" hidden="false" ht="12.1" outlineLevel="0" r="23">
      <c r="A23" s="5" t="s">
        <f>=HYPERLINK("https://leilaoonline.net/lote/detalhe/222465", "113")</f>
      </c>
      <c r="B23" s="4" t="s">
        <f>=HYPERLINK("https://leilaoonline.net/lote/detalhe/222465", " VENTOINHA C/ MOTOR DE 75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=HYPERLINK("https://leilaoonline.net/lote/detalhe/222457", "114")</f>
      </c>
      <c r="B24" s="4" t="s">
        <f>=HYPERLINK("https://leilaoonline.net/lote/detalhe/222457", " DOBRADEIRA; COMP. 2 M")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4.800,00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=HYPERLINK("https://leilaoonline.net/lote/detalhe/222452", "115")</f>
      </c>
      <c r="B25" s="4" t="s">
        <f>=HYPERLINK("https://leilaoonline.net/lote/detalhe/222452",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=HYPERLINK("https://leilaoonline.net/lote/detalhe/222464", "116")</f>
      </c>
      <c r="B26" s="4" t="s">
        <f>=HYPERLINK("https://leilaoonline.net/lote/detalhe/222464", " MISTURADOR SIGMA")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18.000,00</t>
        </is>
      </c>
      <c r="F26" s="4" t="inlineStr">
        <is>
          <t>2000.00</t>
        </is>
      </c>
    </row>
    <row collapsed="false" customFormat="false" customHeight="false" hidden="false" ht="12.1" outlineLevel="0" r="27">
      <c r="A27" s="5" t="s">
        <f>=HYPERLINK("https://leilaoonline.net/lote/detalhe/222467", "117")</f>
      </c>
      <c r="B27" s="4" t="s">
        <f>=HYPERLINK("https://leilaoonline.net/lote/detalhe/222467", " UNIDADE HIDRÁULICA VICKERS; C/ MOTOR DE 20 CV")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4.800,00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=HYPERLINK("https://leilaoonline.net/lote/detalhe/222459", "119")</f>
      </c>
      <c r="B28" s="4" t="s">
        <f>=HYPERLINK("https://leilaoonline.net/lote/detalhe/222459", " TALHA PONTEMAC")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400.00</t>
        </is>
      </c>
    </row>
    <row collapsed="false" customFormat="false" customHeight="false" hidden="false" ht="12.1" outlineLevel="0" r="29">
      <c r="A29" s="5" t="s">
        <f>=HYPERLINK("https://leilaoonline.net/lote/detalhe/222466", "120")</f>
      </c>
      <c r="B29" s="4" t="s">
        <f>=HYPERLINK("https://leilaoonline.net/lote/detalhe/222466", " DOBRADEIRA; COMP. 2 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4.800,00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=HYPERLINK("https://leilaoonline.net/lote/detalhe/222449", "123")</f>
      </c>
      <c r="B30" s="4" t="s">
        <f>=HYPERLINK("https://leilaoonline.net/lote/detalhe/222449", " FILTRO-PRENSA EM AÇO CARBONO; COMP.: 2400 MM; C/ PLACAS 600x600 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10.800,00</t>
        </is>
      </c>
      <c r="F30" s="4" t="inlineStr">
        <is>
          <t>1200.00</t>
        </is>
      </c>
    </row>
    <row collapsed="false" customFormat="false" customHeight="false" hidden="false" ht="12.1" outlineLevel="0" r="31">
      <c r="A31" s="5" t="s">
        <f>=HYPERLINK("https://leilaoonline.net/lote/detalhe/222469", "125")</f>
      </c>
      <c r="B31" s="4" t="s">
        <f>=HYPERLINK("https://leilaoonline.net/lote/detalhe/222469", " SERRA DE FITA MR-270")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4.200,00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=HYPERLINK("https://leilaoonline.net/lote/detalhe/222472", "126")</f>
      </c>
      <c r="B32" s="4" t="s">
        <f>=HYPERLINK("https://leilaoonline.net/lote/detalhe/222472", " TALHA ELÉTRICA C/ MOTOR DE 0,33 CV; CAP. APROX. 2 T")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4.800,00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=HYPERLINK("https://leilaoonline.net/lote/detalhe/222470", "127")</f>
      </c>
      <c r="B33" s="4" t="s">
        <f>=HYPERLINK("https://leilaoonline.net/lote/detalhe/222470", " 2 ENGRAXADEIRAS C/ MOTOR DE 0,25 CV")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=HYPERLINK("https://leilaoonline.net/lote/detalhe/222489", "129")</f>
      </c>
      <c r="B34" s="4" t="s">
        <f>=HYPERLINK("https://leilaoonline.net/lote/detalhe/222489", " TROCADOR DE CALOR TRANTER; PRES. MÁX: 16 BAR")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4.200,00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=HYPERLINK("https://leilaoonline.net/lote/detalhe/222471", "130")</f>
      </c>
      <c r="B35" s="4" t="s">
        <f>=HYPERLINK("https://leilaoonline.net/lote/detalhe/222471", " TROCADOR DE CALOR TRANTER; PRES. MÁX: 16 BAR")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4.200,00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=HYPERLINK("https://leilaoonline.net/lote/detalhe/222473", "131")</f>
      </c>
      <c r="B36" s="4" t="s">
        <f>=HYPERLINK("https://leilaoonline.net/lote/detalhe/222473", " TROCADOR DE CALOR TERMOJET")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7.200,00</t>
        </is>
      </c>
      <c r="F36" s="4" t="inlineStr">
        <is>
          <t>800.00</t>
        </is>
      </c>
    </row>
    <row collapsed="false" customFormat="false" customHeight="false" hidden="false" ht="12.1" outlineLevel="0" r="37">
      <c r="A37" s="5" t="s">
        <f>=HYPERLINK("https://leilaoonline.net/lote/detalhe/222479", "132")</f>
      </c>
      <c r="B37" s="4" t="s">
        <f>=HYPERLINK("https://leilaoonline.net/lote/detalhe/222479", " TROCADOR DE CALOR TERMOJET")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7.200,00</t>
        </is>
      </c>
      <c r="F37" s="4" t="inlineStr">
        <is>
          <t>800.00</t>
        </is>
      </c>
    </row>
    <row collapsed="false" customFormat="false" customHeight="false" hidden="false" ht="12.1" outlineLevel="0" r="38">
      <c r="A38" s="5" t="s">
        <f>=HYPERLINK("https://leilaoonline.net/lote/detalhe/222485", "133")</f>
      </c>
      <c r="B38" s="4" t="s">
        <f>=HYPERLINK("https://leilaoonline.net/lote/detalhe/222485", " TROCADOR DE CALOR TERMOJET")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7.200,00</t>
        </is>
      </c>
      <c r="F38" s="4" t="inlineStr">
        <is>
          <t>800.00</t>
        </is>
      </c>
    </row>
    <row collapsed="false" customFormat="false" customHeight="false" hidden="false" ht="12.1" outlineLevel="0" r="39">
      <c r="A39" s="5" t="s">
        <f>=HYPERLINK("https://leilaoonline.net/lote/detalhe/222475", "134")</f>
      </c>
      <c r="B39" s="4" t="s">
        <f>=HYPERLINK("https://leilaoonline.net/lote/detalhe/222475", " TROCADOR DE CALOR ALFA LAVAL")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6.000,00</t>
        </is>
      </c>
      <c r="F39" s="4" t="inlineStr">
        <is>
          <t>700.00</t>
        </is>
      </c>
    </row>
    <row collapsed="false" customFormat="false" customHeight="false" hidden="false" ht="12.1" outlineLevel="0" r="40">
      <c r="A40" s="5" t="s">
        <f>=HYPERLINK("https://leilaoonline.net/lote/detalhe/222478", "135")</f>
      </c>
      <c r="B40" s="4" t="s">
        <f>=HYPERLINK("https://leilaoonline.net/lote/detalhe/222478", " TORNO AUTOMÁTICO CVA")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4.200,00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=HYPERLINK("https://leilaoonline.net/lote/detalhe/222490", "136")</f>
      </c>
      <c r="B41" s="4" t="s">
        <f>=HYPERLINK("https://leilaoonline.net/lote/detalhe/222490", " TROCADOR DE CALOR TRANTER; PRES. MÁX: 16 BAR")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4.200,00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=HYPERLINK("https://leilaoonline.net/lote/detalhe/222482", "137")</f>
      </c>
      <c r="B42" s="4" t="s">
        <f>=HYPERLINK("https://leilaoonline.net/lote/detalhe/222482", " PULMÃO DE AR CODEX; CAP. 250 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1.200,00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=HYPERLINK("https://leilaoonline.net/lote/detalhe/222476", "138")</f>
      </c>
      <c r="B43" s="4" t="s">
        <f>=HYPERLINK("https://leilaoonline.net/lote/detalhe/222476", " CENTRÍFUGA DE CESTO EM INOX; DIÂM. 850x450 MM")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7.200,00</t>
        </is>
      </c>
      <c r="F43" s="4" t="inlineStr">
        <is>
          <t>800.00</t>
        </is>
      </c>
    </row>
    <row collapsed="false" customFormat="false" customHeight="false" hidden="false" ht="12.1" outlineLevel="0" r="44">
      <c r="A44" s="5" t="s">
        <f>=HYPERLINK("https://leilaoonline.net/lote/detalhe/222477", "139")</f>
      </c>
      <c r="B44" s="4" t="s">
        <f>=HYPERLINK("https://leilaoonline.net/lote/detalhe/222477", " REDUTOR TRANSMOTÉCNICA H11-18; REDUÇÃO 1:6,3")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5.400,00</t>
        </is>
      </c>
      <c r="F44" s="4" t="inlineStr">
        <is>
          <t>600.00</t>
        </is>
      </c>
    </row>
    <row collapsed="false" customFormat="false" customHeight="false" hidden="false" ht="12.1" outlineLevel="0" r="45">
      <c r="A45" s="5" t="s">
        <f>=HYPERLINK("https://leilaoonline.net/lote/detalhe/222486", "140")</f>
      </c>
      <c r="B45" s="4" t="s">
        <f>=HYPERLINK("https://leilaoonline.net/lote/detalhe/222486", " REDUTOR TRANSMOTÉCNICA H11-18; REDUÇÃO 1:6,3")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5.400,00</t>
        </is>
      </c>
      <c r="F45" s="4" t="inlineStr">
        <is>
          <t>600.00</t>
        </is>
      </c>
    </row>
    <row collapsed="false" customFormat="false" customHeight="false" hidden="false" ht="12.1" outlineLevel="0" r="46">
      <c r="A46" s="5" t="s">
        <f>=HYPERLINK("https://leilaoonline.net/lote/detalhe/222481", "141")</f>
      </c>
      <c r="B46" s="4" t="s">
        <f>=HYPERLINK("https://leilaoonline.net/lote/detalhe/222481", " REDUTOR TRANSMOTÉCNICA H12-18")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9.000,00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=HYPERLINK("https://leilaoonline.net/lote/detalhe/222474", "142")</f>
      </c>
      <c r="B47" s="4" t="s">
        <f>=HYPERLINK("https://leilaoonline.net/lote/detalhe/222474", " COMPRESSOR P/ REFRIGERAÇÃO TRANE")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1.800,00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=HYPERLINK("https://leilaoonline.net/lote/detalhe/222480", "143")</f>
      </c>
      <c r="B48" s="4" t="s">
        <f>=HYPERLINK("https://leilaoonline.net/lote/detalhe/222480", " MOINHO DE TINTA C/ 3 ROLOS")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400.00</t>
        </is>
      </c>
    </row>
    <row collapsed="false" customFormat="false" customHeight="false" hidden="false" ht="12.1" outlineLevel="0" r="49">
      <c r="A49" s="5" t="s">
        <f>=HYPERLINK("https://leilaoonline.net/lote/detalhe/222488", "144")</f>
      </c>
      <c r="B49" s="4" t="s">
        <f>=HYPERLINK("https://leilaoonline.net/lote/detalhe/222488", " COMPRESSOR DE AR METALPLAN; 24 PÉS; C/ MOTOR DE 6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2.800,00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=HYPERLINK("https://leilaoonline.net/lote/detalhe/222494", "145")</f>
      </c>
      <c r="B50" s="4" t="s">
        <f>=HYPERLINK("https://leilaoonline.net/lote/detalhe/222494", " REDUTOR NORD; C/ MOTOR DE 11 KW")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5.400,00</t>
        </is>
      </c>
      <c r="F50" s="4" t="inlineStr">
        <is>
          <t>600.00</t>
        </is>
      </c>
    </row>
    <row collapsed="false" customFormat="false" customHeight="false" hidden="false" ht="12.1" outlineLevel="0" r="51">
      <c r="A51" s="5" t="s">
        <f>=HYPERLINK("https://leilaoonline.net/lote/detalhe/222483", "147")</f>
      </c>
      <c r="B51" s="4" t="s">
        <f>=HYPERLINK("https://leilaoonline.net/lote/detalhe/222483", " SERRA DE FITA EM INOX BECCARO SF282N220")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2.400,00</t>
        </is>
      </c>
      <c r="F51" s="4" t="inlineStr">
        <is>
          <t>300.00</t>
        </is>
      </c>
    </row>
    <row collapsed="false" customFormat="false" customHeight="false" hidden="false" ht="12.1" outlineLevel="0" r="52">
      <c r="A52" s="5" t="s">
        <f>=HYPERLINK("https://leilaoonline.net/lote/detalhe/222493", "148")</f>
      </c>
      <c r="B52" s="4" t="s">
        <f>=HYPERLINK("https://leilaoonline.net/lote/detalhe/222493", " ASPIRADOR DE PÓ INDUSTRIAL; C/ MOTOR DE 7,5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3.600,00</t>
        </is>
      </c>
      <c r="F52" s="4" t="inlineStr">
        <is>
          <t>400.00</t>
        </is>
      </c>
    </row>
    <row collapsed="false" customFormat="false" customHeight="false" hidden="false" ht="12.1" outlineLevel="0" r="53">
      <c r="A53" s="5" t="s">
        <f>=HYPERLINK("https://leilaoonline.net/lote/detalhe/222468", "149")</f>
      </c>
      <c r="B53" s="4" t="s">
        <f>=HYPERLINK("https://leilaoonline.net/lote/detalhe/222468", " SERRA DE FITA S/ ESPECIFICAÇÕES")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2.100,00</t>
        </is>
      </c>
      <c r="F53" s="4" t="inlineStr">
        <is>
          <t>300.00</t>
        </is>
      </c>
    </row>
    <row collapsed="false" customFormat="false" customHeight="false" hidden="false" ht="12.1" outlineLevel="0" r="54">
      <c r="A54" s="5" t="s">
        <f>=HYPERLINK("https://leilaoonline.net/lote/detalhe/222487", "150")</f>
      </c>
      <c r="B54" s="4" t="s">
        <f>=HYPERLINK("https://leilaoonline.net/lote/detalhe/222487", " ELEVADOR MANUAL S/ ESPECIFICAÇÕES")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1.800,00</t>
        </is>
      </c>
      <c r="F54" s="4" t="inlineStr">
        <is>
          <t>200.00</t>
        </is>
      </c>
    </row>
    <row collapsed="false" customFormat="false" customHeight="false" hidden="false" ht="12.1" outlineLevel="0" r="55">
      <c r="A55" s="5" t="s">
        <f>=HYPERLINK("https://leilaoonline.net/lote/detalhe/222492", "151")</f>
      </c>
      <c r="B55" s="4" t="s">
        <f>=HYPERLINK("https://leilaoonline.net/lote/detalhe/222492", " 3 BOMBAS CENTRÍFUGAS EM INOX KSB; C/ MOTOR DE 5 CV; Q: 1,5 M³/H")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10.800,00</t>
        </is>
      </c>
      <c r="F55" s="4" t="inlineStr">
        <is>
          <t>1200.00</t>
        </is>
      </c>
    </row>
    <row collapsed="false" customFormat="false" customHeight="false" hidden="false" ht="12.1" outlineLevel="0" r="56">
      <c r="A56" s="5" t="s">
        <f>=HYPERLINK("https://leilaoonline.net/lote/detalhe/222491", "153")</f>
      </c>
      <c r="B56" s="4" t="s">
        <f>=HYPERLINK("https://leilaoonline.net/lote/detalhe/222491", " PLAINA LIMADORA INVICTA")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4.800,00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=HYPERLINK("https://leilaoonline.net/lote/detalhe/222495", "154")</f>
      </c>
      <c r="B57" s="4" t="s">
        <f>=HYPERLINK("https://leilaoonline.net/lote/detalhe/222495", " TROCADOR DE CALOR EM INOX ALFA LAVAL")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4.800,00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=HYPERLINK("https://leilaoonline.net/lote/detalhe/222484", "155")</f>
      </c>
      <c r="B58" s="4" t="s">
        <f>=HYPERLINK("https://leilaoonline.net/lote/detalhe/222484", " FILTRO-PRENSA EM AÇO CARBONO BOMAX; C/ PLACAS EM PP")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13.200,00</t>
        </is>
      </c>
      <c r="F58" s="4" t="inlineStr">
        <is>
          <t>1500.00</t>
        </is>
      </c>
    </row>
    <row collapsed="false" customFormat="false" customHeight="false" hidden="false" ht="12.1" outlineLevel="0" r="59">
      <c r="A59" s="5" t="s">
        <f>=HYPERLINK("https://leilaoonline.net/lote/detalhe/222504", "156")</f>
      </c>
      <c r="B59" s="4" t="s">
        <f>=HYPERLINK("https://leilaoonline.net/lote/detalhe/222504", " PALETEIRA ELÉTRICA CROWN MOD. 40GPM-4-12; CAP. 1200 KG; C/ BATERIA E S/ CARREGADOR")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3.600,00</t>
        </is>
      </c>
      <c r="F59" s="4" t="inlineStr">
        <is>
          <t>400.00</t>
        </is>
      </c>
    </row>
    <row collapsed="false" customFormat="false" customHeight="false" hidden="false" ht="12.1" outlineLevel="0" r="60">
      <c r="A60" s="5" t="s">
        <f>=HYPERLINK("https://leilaoonline.net/lote/detalhe/222462", "157")</f>
      </c>
      <c r="B60" s="4" t="s">
        <f>=HYPERLINK("https://leilaoonline.net/lote/detalhe/222462", " OXIGENADOR EM FIBRA; C/ MOTOR DE 2 CV, RPM 1700")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2.400,00</t>
        </is>
      </c>
      <c r="F60" s="4" t="inlineStr">
        <is>
          <t>300.00</t>
        </is>
      </c>
    </row>
    <row collapsed="false" customFormat="false" customHeight="false" hidden="false" ht="12.1" outlineLevel="0" r="61">
      <c r="A61" s="5" t="s">
        <f>=HYPERLINK("https://leilaoonline.net/lote/detalhe/222497", "158")</f>
      </c>
      <c r="B61" s="4" t="s">
        <f>=HYPERLINK("https://leilaoonline.net/lote/detalhe/222497", " GUINCHO C/ MOTOFREIO; C/ MOTOR DE 15 CV")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=HYPERLINK("https://leilaoonline.net/lote/detalhe/222503", "159")</f>
      </c>
      <c r="B62" s="4" t="s">
        <f>=HYPERLINK("https://leilaoonline.net/lote/detalhe/222503", " 3 EXPOSITORES REFRIGERADOS EM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5.400,00</t>
        </is>
      </c>
      <c r="F62" s="4" t="inlineStr">
        <is>
          <t>600.00</t>
        </is>
      </c>
    </row>
    <row collapsed="false" customFormat="false" customHeight="false" hidden="false" ht="12.1" outlineLevel="0" r="63">
      <c r="A63" s="5" t="s">
        <f>=HYPERLINK("https://leilaoonline.net/lote/detalhe/222496", "160")</f>
      </c>
      <c r="B63" s="4" t="s">
        <f>=HYPERLINK("https://leilaoonline.net/lote/detalhe/222496", " TROCADOR DE CALOR EM INOX ALFA LAVAL")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7.200,00</t>
        </is>
      </c>
      <c r="F63" s="4" t="inlineStr">
        <is>
          <t>800.00</t>
        </is>
      </c>
    </row>
    <row collapsed="false" customFormat="false" customHeight="false" hidden="false" ht="12.1" outlineLevel="0" r="64">
      <c r="A64" s="5" t="s">
        <f>=HYPERLINK("https://leilaoonline.net/lote/detalhe/222499", "162")</f>
      </c>
      <c r="B64" s="4" t="s">
        <f>=HYPERLINK("https://leilaoonline.net/lote/detalhe/222499", " 3 MOTOBOMBAS C/ MOTOR DE 30 CV E 2 MOTOBOMBAS C/ MOTOR DE 20 CV")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11.400,00</t>
        </is>
      </c>
      <c r="F64" s="4" t="inlineStr">
        <is>
          <t>1300.00</t>
        </is>
      </c>
    </row>
    <row collapsed="false" customFormat="false" customHeight="false" hidden="false" ht="12.1" outlineLevel="0" r="65">
      <c r="A65" s="5" t="s">
        <f>=HYPERLINK("https://leilaoonline.net/lote/detalhe/222506", "164")</f>
      </c>
      <c r="B65" s="4" t="s">
        <f>=HYPERLINK("https://leilaoonline.net/lote/detalhe/222506", " 2 MOTOBOMBAS; C/ MOTOR DE 30 CV, RPM 3510")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=HYPERLINK("https://leilaoonline.net/lote/detalhe/222498", "166")</f>
      </c>
      <c r="B66" s="4" t="s">
        <f>=HYPERLINK("https://leilaoonline.net/lote/detalhe/222498", " MOTOR WEG DE 100 CV, RPM 1750, 440 V; COM PÉ")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13.000,00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=HYPERLINK("https://leilaoonline.net/lote/detalhe/222501", "167")</f>
      </c>
      <c r="B67" s="4" t="s">
        <f>=HYPERLINK("https://leilaoonline.net/lote/detalhe/222501", " MOTOR WEG DE 100 CV, RPM 1750, 440 V; COM PÉ")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13.000,00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=HYPERLINK("https://leilaoonline.net/lote/detalhe/222502", "168")</f>
      </c>
      <c r="B68" s="4" t="s">
        <f>=HYPERLINK("https://leilaoonline.net/lote/detalhe/222502",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=HYPERLINK("https://leilaoonline.net/lote/detalhe/222513", "170")</f>
      </c>
      <c r="B69" s="4" t="s">
        <f>=HYPERLINK("https://leilaoonline.net/lote/detalhe/222513",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=HYPERLINK("https://leilaoonline.net/lote/detalhe/222509", "171")</f>
      </c>
      <c r="B70" s="4" t="s">
        <f>=HYPERLINK("https://leilaoonline.net/lote/detalhe/222509",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=HYPERLINK("https://leilaoonline.net/lote/detalhe/222500", "173")</f>
      </c>
      <c r="B71" s="4" t="s">
        <f>=HYPERLINK("https://leilaoonline.net/lote/detalhe/222500",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=HYPERLINK("https://leilaoonline.net/lote/detalhe/222508", "174")</f>
      </c>
      <c r="B72" s="4" t="s">
        <f>=HYPERLINK("https://leilaoonline.net/lote/detalhe/222508",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=HYPERLINK("https://leilaoonline.net/lote/detalhe/222505", "175")</f>
      </c>
      <c r="B73" s="4" t="s">
        <f>=HYPERLINK("https://leilaoonline.net/lote/detalhe/222505",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=HYPERLINK("https://leilaoonline.net/lote/detalhe/222512", "176")</f>
      </c>
      <c r="B74" s="4" t="s">
        <f>=HYPERLINK("https://leilaoonline.net/lote/detalhe/222512", " FURADEIRA FRESADORA KONE KFF 30")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13.200,00</t>
        </is>
      </c>
      <c r="F74" s="4" t="inlineStr">
        <is>
          <t>1500.00</t>
        </is>
      </c>
    </row>
    <row collapsed="false" customFormat="false" customHeight="false" hidden="false" ht="12.1" outlineLevel="0" r="75">
      <c r="A75" s="5" t="s">
        <f>=HYPERLINK("https://leilaoonline.net/lote/detalhe/222507", "177")</f>
      </c>
      <c r="B75" s="4" t="s">
        <f>=HYPERLINK("https://leilaoonline.net/lote/detalhe/222507", " BOMBA FAMAC C/ MOTOR DE 10 CV, RPM 3530")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400.00</t>
        </is>
      </c>
    </row>
    <row collapsed="false" customFormat="false" customHeight="false" hidden="false" ht="12.1" outlineLevel="0" r="76">
      <c r="A76" s="5" t="s">
        <f>=HYPERLINK("https://leilaoonline.net/lote/detalhe/222523", "180")</f>
      </c>
      <c r="B76" s="4" t="s">
        <f>=HYPERLINK("https://leilaoonline.net/lote/detalhe/222523", " AUTOCLAVE LUFERCO")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4.800,00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=HYPERLINK("https://leilaoonline.net/lote/detalhe/222511", "181")</f>
      </c>
      <c r="B77" s="4" t="s">
        <f>=HYPERLINK("https://leilaoonline.net/lote/detalhe/222511", " MUFLA")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900,00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=HYPERLINK("https://leilaoonline.net/lote/detalhe/222517", "182")</f>
      </c>
      <c r="B78" s="4" t="s">
        <f>=HYPERLINK("https://leilaoonline.net/lote/detalhe/222517", " ESMERIL")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300.00</t>
        </is>
      </c>
    </row>
    <row collapsed="false" customFormat="false" customHeight="false" hidden="false" ht="12.1" outlineLevel="0" r="79">
      <c r="A79" s="5" t="s">
        <f>=HYPERLINK("https://leilaoonline.net/lote/detalhe/222522", "184")</f>
      </c>
      <c r="B79" s="4" t="s">
        <f>=HYPERLINK("https://leilaoonline.net/lote/detalhe/222522", " TANQUE CILINDRICO VERTICAL EM AÇO CARBONO C/ SERPENTINA EM INOX; CAP. 30000 L")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15.000,00</t>
        </is>
      </c>
      <c r="F79" s="4" t="inlineStr">
        <is>
          <t>1700.00</t>
        </is>
      </c>
    </row>
    <row collapsed="false" customFormat="false" customHeight="false" hidden="false" ht="12.1" outlineLevel="0" r="80">
      <c r="A80" s="5" t="s">
        <f>=HYPERLINK("https://leilaoonline.net/lote/detalhe/222519", "185")</f>
      </c>
      <c r="B80" s="4" t="s">
        <f>=HYPERLINK("https://leilaoonline.net/lote/detalhe/222519", " ROTULADORA PH-410")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5.400,00</t>
        </is>
      </c>
      <c r="F80" s="4" t="inlineStr">
        <is>
          <t>600.00</t>
        </is>
      </c>
    </row>
    <row collapsed="false" customFormat="false" customHeight="false" hidden="false" ht="12.1" outlineLevel="0" r="81">
      <c r="A81" s="5" t="s">
        <f>=HYPERLINK("https://leilaoonline.net/lote/detalhe/222518", "186")</f>
      </c>
      <c r="B81" s="4" t="s">
        <f>=HYPERLINK("https://leilaoonline.net/lote/detalhe/222518", " ESTEIRA EM AÇO INOX C/ MOTORREDUTOR")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3.600,00</t>
        </is>
      </c>
      <c r="F81" s="4" t="inlineStr">
        <is>
          <t>400.00</t>
        </is>
      </c>
    </row>
    <row collapsed="false" customFormat="false" customHeight="false" hidden="false" ht="12.1" outlineLevel="0" r="82">
      <c r="A82" s="5" t="s">
        <f>=HYPERLINK("https://leilaoonline.net/lote/detalhe/222510", "191")</f>
      </c>
      <c r="B82" s="4" t="s">
        <f>=HYPERLINK("https://leilaoonline.net/lote/detalhe/222510", " GERADOR DE ÁGUA QUENTE")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=HYPERLINK("https://leilaoonline.net/lote/detalhe/222524", "192")</f>
      </c>
      <c r="B83" s="4" t="s">
        <f>=HYPERLINK("https://leilaoonline.net/lote/detalhe/222524", " 4 CABEÇOTES DE COMPRESSOR")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=HYPERLINK("https://leilaoonline.net/lote/detalhe/222521", "194")</f>
      </c>
      <c r="B84" s="4" t="s">
        <f>=HYPERLINK("https://leilaoonline.net/lote/detalhe/222521", " SELADORA CYKLOP")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2.400,00</t>
        </is>
      </c>
      <c r="F84" s="4" t="inlineStr">
        <is>
          <t>300.00</t>
        </is>
      </c>
    </row>
    <row collapsed="false" customFormat="false" customHeight="false" hidden="false" ht="12.1" outlineLevel="0" r="85">
      <c r="A85" s="5" t="s">
        <f>=HYPERLINK("https://leilaoonline.net/lote/detalhe/222516", "195")</f>
      </c>
      <c r="B85" s="4" t="s">
        <f>=HYPERLINK("https://leilaoonline.net/lote/detalhe/222516", " FILTRO DE MANGAS")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21.000,00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=HYPERLINK("https://leilaoonline.net/lote/detalhe/222514", "196")</f>
      </c>
      <c r="B86" s="4" t="s">
        <f>=HYPERLINK("https://leilaoonline.net/lote/detalhe/222514", " SERRA P/ METAIS COM ACIONAMENTO HIDRÁULICO")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4.800,00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=HYPERLINK("https://leilaoonline.net/lote/detalhe/222529", "197")</f>
      </c>
      <c r="B87" s="4" t="s">
        <f>=HYPERLINK("https://leilaoonline.net/lote/detalhe/222529", " 2 Bombas Mancal KSB tipo: 80 - 200 Motor WEG W22 50cv 3560rpm 220/380/440 , 1 Bomba mancal KSB. Tipo: 80-200. Motor WEG 50cv 3560rpm 220/380/440 e 1 Bomba mancal KSB Motor WEG 12,5cv 3560rpm 220/380/440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25.000,00</t>
        </is>
      </c>
      <c r="F87" s="4" t="inlineStr">
        <is>
          <t>350.00</t>
        </is>
      </c>
    </row>
    <row collapsed="false" customFormat="false" customHeight="false" hidden="false" ht="12.1" outlineLevel="0" r="88">
      <c r="A88" s="5" t="s">
        <f>=HYPERLINK("https://leilaoonline.net/lote/detalhe/222531", "199")</f>
      </c>
      <c r="B88" s="4" t="s">
        <f>=HYPERLINK("https://leilaoonline.net/lote/detalhe/222531", " 02 Tanques de inox de Aprox. 513 L. Medidas 100cm x 110cm x 120cm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9.000,00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=HYPERLINK("https://leilaoonline.net/lote/detalhe/222528", "200")</f>
      </c>
      <c r="B89" s="4" t="s">
        <f>=HYPERLINK("https://leilaoonline.net/lote/detalhe/222528", " Tanque de inox de aprox. 1.500 L. Medidas: 184cm x 120cm x 100cm")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5.200,00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=HYPERLINK("https://leilaoonline.net/lote/detalhe/222533", "201")</f>
      </c>
      <c r="B90" s="4" t="s">
        <f>=HYPERLINK("https://leilaoonline.net/lote/detalhe/222533", " Rosca transportadora de inox Com motoredutor SEW de 2cv 1700rpm 1:58 30cm x 360cm x 33cm")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13.000,00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=HYPERLINK("https://leilaoonline.net/lote/detalhe/222526", "202")</f>
      </c>
      <c r="B91" s="4" t="s">
        <f>=HYPERLINK("https://leilaoonline.net/lote/detalhe/222526", " Peneira vibratória de inox 174cm x 550cm x 100cm")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12.000,00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=HYPERLINK("https://leilaoonline.net/lote/detalhe/222525", "203")</f>
      </c>
      <c r="B92" s="4" t="s">
        <f>=HYPERLINK("https://leilaoonline.net/lote/detalhe/222525", " 2 Ventiladores com motor WEG 30cv 885rpm 380/660")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9.000,00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=HYPERLINK("https://leilaoonline.net/lote/detalhe/222532", "204")</f>
      </c>
      <c r="B93" s="4" t="s">
        <f>=HYPERLINK("https://leilaoonline.net/lote/detalhe/222532", " Ventoinha com motor WEG W22 50cv 1130rpm 220/380v.")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22.000,00</t>
        </is>
      </c>
      <c r="F93" s="4" t="inlineStr">
        <is>
          <t>350.00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2026-10-16T13:05:59.00Z</dcterms:created>
  <dc:creator>Tellks Tecnologia</dc:creator>
  <cp:revision>0</cp:revision>
</cp:coreProperties>
</file>