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EMPILHADEIRA, TANQUES INOX, CENTRÍFUGA, CHILLER, TRANFORMADORES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12/04/2024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=HYPERLINK("https://leilaoonline.net/lote/detalhe/220772", "001")</f>
      </c>
      <c r="B11" s="4" t="s">
        <f>=HYPERLINK("https://leilaoonline.net/lote/detalhe/220772", " ASPA DE FIAÇÃO MOTORIZADA")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560,00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=HYPERLINK("https://leilaoonline.net/lote/detalhe/220798", "002")</f>
      </c>
      <c r="B12" s="4" t="s">
        <f>=HYPERLINK("https://leilaoonline.net/lote/detalhe/220798", " ASPA DE FIAÇÃO MOTORIZADA")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560,00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=HYPERLINK("https://leilaoonline.net/lote/detalhe/220810", "003")</f>
      </c>
      <c r="B13" s="4" t="s">
        <f>=HYPERLINK("https://leilaoonline.net/lote/detalhe/220810", " AUTO CLAVE ESTERILIZADORA EM AÇO INOX")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4.200,00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=HYPERLINK("https://leilaoonline.net/lote/detalhe/220804", "004")</f>
      </c>
      <c r="B14" s="4" t="s">
        <f>=HYPERLINK("https://leilaoonline.net/lote/detalhe/220804", " CABINE PINTURA COMPACTA")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=HYPERLINK("https://leilaoonline.net/lote/detalhe/220774", "005")</f>
      </c>
      <c r="B15" s="4" t="s">
        <f>=HYPERLINK("https://leilaoonline.net/lote/detalhe/220774", " CALDEIRA PARA OLEO DALTERMICO")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14.000,00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=HYPERLINK("https://leilaoonline.net/lote/detalhe/220825", "006")</f>
      </c>
      <c r="B16" s="4" t="s">
        <f>=HYPERLINK("https://leilaoonline.net/lote/detalhe/220825", " CENTRIFUGA DE CESTO SEMI CONTINUA EM AÇO INOX 1.100 LITROS")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56.000,00</t>
        </is>
      </c>
      <c r="F16" s="4" t="inlineStr">
        <is>
          <t>600.00</t>
        </is>
      </c>
    </row>
    <row collapsed="false" customFormat="false" customHeight="false" hidden="false" ht="12.1" outlineLevel="0" r="17">
      <c r="A17" s="5" t="s">
        <f>=HYPERLINK("https://leilaoonline.net/lote/detalhe/220799", "007")</f>
      </c>
      <c r="B17" s="4" t="s">
        <f>=HYPERLINK("https://leilaoonline.net/lote/detalhe/220799", " CENTRÍFUGA DE CESTO INDUSTRIAL EM AÇO INOX 450 LITROS")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17.500,00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=HYPERLINK("https://leilaoonline.net/lote/detalhe/220802", "008")</f>
      </c>
      <c r="B18" s="4" t="s">
        <f>=HYPERLINK("https://leilaoonline.net/lote/detalhe/220802", " CENTRIFUGA VERTICAL DE DISCOS GRATT EM AÇO INOX")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28.000,00</t>
        </is>
      </c>
      <c r="F18" s="4" t="inlineStr">
        <is>
          <t>600.00</t>
        </is>
      </c>
    </row>
    <row collapsed="false" customFormat="false" customHeight="false" hidden="false" ht="12.1" outlineLevel="0" r="19">
      <c r="A19" s="5" t="s">
        <f>=HYPERLINK("https://leilaoonline.net/lote/detalhe/220783", "009")</f>
      </c>
      <c r="B19" s="4" t="s">
        <f>=HYPERLINK("https://leilaoonline.net/lote/detalhe/220783", " CENTRIFUGA DE PRATO WESTFALIA")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4.900,00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=HYPERLINK("https://leilaoonline.net/lote/detalhe/220803", "010")</f>
      </c>
      <c r="B20" s="4" t="s">
        <f>=HYPERLINK("https://leilaoonline.net/lote/detalhe/220803", " CENTRIFUGA DE DISCOS WESTFALIA SEPARATOR D4740")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4.900,00</t>
        </is>
      </c>
      <c r="F20" s="4" t="inlineStr">
        <is>
          <t>350.00</t>
        </is>
      </c>
    </row>
    <row collapsed="false" customFormat="false" customHeight="false" hidden="false" ht="12.1" outlineLevel="0" r="21">
      <c r="A21" s="5" t="s">
        <f>=HYPERLINK("https://leilaoonline.net/lote/detalhe/220818", "011")</f>
      </c>
      <c r="B21" s="4" t="s">
        <f>=HYPERLINK("https://leilaoonline.net/lote/detalhe/220818", " CENTRIFUGA DE CESTO CONTINUA EM AÇO INOX 565 LITROS")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21.000,00</t>
        </is>
      </c>
      <c r="F21" s="4" t="inlineStr">
        <is>
          <t>750.00</t>
        </is>
      </c>
    </row>
    <row collapsed="false" customFormat="false" customHeight="false" hidden="false" ht="12.1" outlineLevel="0" r="22">
      <c r="A22" s="5" t="s">
        <f>=HYPERLINK("https://leilaoonline.net/lote/detalhe/220800", "012")</f>
      </c>
      <c r="B22" s="4" t="s">
        <f>=HYPERLINK("https://leilaoonline.net/lote/detalhe/220800", " CHILLER INDUSTRIAL DANFRIO")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7.000,00</t>
        </is>
      </c>
      <c r="F22" s="4" t="inlineStr">
        <is>
          <t>450.00</t>
        </is>
      </c>
    </row>
    <row collapsed="false" customFormat="false" customHeight="false" hidden="false" ht="12.1" outlineLevel="0" r="23">
      <c r="A23" s="5" t="s">
        <f>=HYPERLINK("https://leilaoonline.net/lote/detalhe/220795", "013")</f>
      </c>
      <c r="B23" s="4" t="s">
        <f>=HYPERLINK("https://leilaoonline.net/lote/detalhe/220795", " CHILLER INDUSTRIAL MEGACAL")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7.000,00</t>
        </is>
      </c>
      <c r="F23" s="4" t="inlineStr">
        <is>
          <t>450.00</t>
        </is>
      </c>
    </row>
    <row collapsed="false" customFormat="false" customHeight="false" hidden="false" ht="12.1" outlineLevel="0" r="24">
      <c r="A24" s="5" t="s">
        <f>=HYPERLINK("https://leilaoonline.net/lote/detalhe/220773", "014")</f>
      </c>
      <c r="B24" s="4" t="s">
        <f>=HYPERLINK("https://leilaoonline.net/lote/detalhe/220773", " CONTAINER AÇO INOX 1.000 LITROS")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2.100,00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=HYPERLINK("https://leilaoonline.net/lote/detalhe/220791", "015")</f>
      </c>
      <c r="B25" s="4" t="s">
        <f>=HYPERLINK("https://leilaoonline.net/lote/detalhe/220791", " CURADORA UV GERMETEC MINICURA MC-300 2A/300")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1.400,00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=HYPERLINK("https://leilaoonline.net/lote/detalhe/220775", "016")</f>
      </c>
      <c r="B26" s="4" t="s">
        <f>=HYPERLINK("https://leilaoonline.net/lote/detalhe/220775", " ESTEIRA TRANSPORTADORA COM ELEVAÇÃO")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2.450,00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=HYPERLINK("https://leilaoonline.net/lote/detalhe/220845", "017")</f>
      </c>
      <c r="B27" s="4" t="s">
        <f>=HYPERLINK("https://leilaoonline.net/lote/detalhe/220845", " FILTRO DE PLACAS - FPVT 20.000")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=HYPERLINK("https://leilaoonline.net/lote/detalhe/220797", "018")</f>
      </c>
      <c r="B28" s="4" t="s">
        <f>=HYPERLINK("https://leilaoonline.net/lote/detalhe/220797", " FILTRO NUTSCHE SECADOR A VÁCUO CAPAC. APROX. 1.000 LTS")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266.000,00</t>
        </is>
      </c>
      <c r="F28" s="4" t="inlineStr">
        <is>
          <t>3000.00</t>
        </is>
      </c>
    </row>
    <row collapsed="false" customFormat="false" customHeight="false" hidden="false" ht="12.1" outlineLevel="0" r="29">
      <c r="A29" s="5" t="s">
        <f>=HYPERLINK("https://leilaoonline.net/lote/detalhe/220814", "019")</f>
      </c>
      <c r="B29" s="4" t="s">
        <f>=HYPERLINK("https://leilaoonline.net/lote/detalhe/220814", " FORNO ELÉTRICO ALTA TEMPERATURA")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1.400,00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=HYPERLINK("https://leilaoonline.net/lote/detalhe/220793", "020")</f>
      </c>
      <c r="B30" s="4" t="s">
        <f>=HYPERLINK("https://leilaoonline.net/lote/detalhe/220793", " HOMOGENEIZADOR GAULIN")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17.500,00</t>
        </is>
      </c>
      <c r="F30" s="4" t="inlineStr">
        <is>
          <t>650.00</t>
        </is>
      </c>
    </row>
    <row collapsed="false" customFormat="false" customHeight="false" hidden="false" ht="12.1" outlineLevel="0" r="31">
      <c r="A31" s="5" t="s">
        <f>=HYPERLINK("https://leilaoonline.net/lote/detalhe/220792", "021")</f>
      </c>
      <c r="B31" s="4" t="s">
        <f>=HYPERLINK("https://leilaoonline.net/lote/detalhe/220792", " TANQUE HORIZONTAL PARA LAVAGEM TIPO COXO EM AÇO INOX")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=HYPERLINK("https://leilaoonline.net/lote/detalhe/220788", "022")</f>
      </c>
      <c r="B32" s="4" t="s">
        <f>=HYPERLINK("https://leilaoonline.net/lote/detalhe/220788", " MAQUINA PARA SORVETE EXPRESSO")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2.800,00</t>
        </is>
      </c>
      <c r="F32" s="4" t="inlineStr">
        <is>
          <t>180.00</t>
        </is>
      </c>
    </row>
    <row collapsed="false" customFormat="false" customHeight="false" hidden="false" ht="12.1" outlineLevel="0" r="33">
      <c r="A33" s="5" t="s">
        <f>=HYPERLINK("https://leilaoonline.net/lote/detalhe/220779", "023")</f>
      </c>
      <c r="B33" s="4" t="s">
        <f>=HYPERLINK("https://leilaoonline.net/lote/detalhe/220779", " MISTURADOR PLANETÁRIO A VÁCUO DE 500 LITROS")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45.500,00</t>
        </is>
      </c>
      <c r="F33" s="4" t="inlineStr">
        <is>
          <t>1500.00</t>
        </is>
      </c>
    </row>
    <row collapsed="false" customFormat="false" customHeight="false" hidden="false" ht="12.1" outlineLevel="0" r="34">
      <c r="A34" s="5" t="s">
        <f>=HYPERLINK("https://leilaoonline.net/lote/detalhe/220807", "024")</f>
      </c>
      <c r="B34" s="4" t="s">
        <f>=HYPERLINK("https://leilaoonline.net/lote/detalhe/220807", " MASSEIRA PLANETÁRIA G.PANIZ BP-18C")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1.050,00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=HYPERLINK("https://leilaoonline.net/lote/detalhe/220787", "025")</f>
      </c>
      <c r="B35" s="4" t="s">
        <f>=HYPERLINK("https://leilaoonline.net/lote/detalhe/220787", " MISTURADOR/DISPERSOR TIPO COWLES 25Cv")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10.500,00</t>
        </is>
      </c>
      <c r="F35" s="4" t="inlineStr">
        <is>
          <t>650.00</t>
        </is>
      </c>
    </row>
    <row collapsed="false" customFormat="false" customHeight="false" hidden="false" ht="12.1" outlineLevel="0" r="36">
      <c r="A36" s="5" t="s">
        <f>=HYPERLINK("https://leilaoonline.net/lote/detalhe/220819", "026")</f>
      </c>
      <c r="B36" s="4" t="s">
        <f>=HYPERLINK("https://leilaoonline.net/lote/detalhe/220819", " MISTURADOR TIPO SIGMA PARA MISTURAS PESADA")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25.800,00</t>
        </is>
      </c>
      <c r="F36" s="4" t="inlineStr">
        <is>
          <t>1300.00</t>
        </is>
      </c>
    </row>
    <row collapsed="false" customFormat="false" customHeight="false" hidden="false" ht="12.1" outlineLevel="0" r="37">
      <c r="A37" s="5" t="s">
        <f>=HYPERLINK("https://leilaoonline.net/lote/detalhe/220817", "027")</f>
      </c>
      <c r="B37" s="4" t="s">
        <f>=HYPERLINK("https://leilaoonline.net/lote/detalhe/220817", " TANQUE MISTURADOR(DILUIDOR) 15.000 LITROS")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31.500,00</t>
        </is>
      </c>
      <c r="F37" s="4" t="inlineStr">
        <is>
          <t>1300.00</t>
        </is>
      </c>
    </row>
    <row collapsed="false" customFormat="false" customHeight="false" hidden="false" ht="12.1" outlineLevel="0" r="38">
      <c r="A38" s="5" t="s">
        <f>=HYPERLINK("https://leilaoonline.net/lote/detalhe/220823", "028")</f>
      </c>
      <c r="B38" s="4" t="s">
        <f>=HYPERLINK("https://leilaoonline.net/lote/detalhe/220823", " MOINHO DE ESFERAS")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49.000,00</t>
        </is>
      </c>
      <c r="F38" s="4" t="inlineStr">
        <is>
          <t>1500.00</t>
        </is>
      </c>
    </row>
    <row collapsed="false" customFormat="false" customHeight="false" hidden="false" ht="12.1" outlineLevel="0" r="39">
      <c r="A39" s="5" t="s">
        <f>=HYPERLINK("https://leilaoonline.net/lote/detalhe/220821", "029")</f>
      </c>
      <c r="B39" s="4" t="s">
        <f>=HYPERLINK("https://leilaoonline.net/lote/detalhe/220821", " PORTA PALETES E LONGARINAS")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10.500,00</t>
        </is>
      </c>
      <c r="F39" s="4" t="inlineStr">
        <is>
          <t>650.00</t>
        </is>
      </c>
    </row>
    <row collapsed="false" customFormat="false" customHeight="false" hidden="false" ht="12.1" outlineLevel="0" r="40">
      <c r="A40" s="5" t="s">
        <f>=HYPERLINK("https://leilaoonline.net/lote/detalhe/220806", "030")</f>
      </c>
      <c r="B40" s="4" t="s">
        <f>=HYPERLINK("https://leilaoonline.net/lote/detalhe/220806", " REATOR ENCAMISADO EM AÇO INOX 316 CAPAC. 1.850 LITROS")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35.000,00</t>
        </is>
      </c>
      <c r="F40" s="4" t="inlineStr">
        <is>
          <t>1500.00</t>
        </is>
      </c>
    </row>
    <row collapsed="false" customFormat="false" customHeight="false" hidden="false" ht="12.1" outlineLevel="0" r="41">
      <c r="A41" s="5" t="s">
        <f>=HYPERLINK("https://leilaoonline.net/lote/detalhe/220781", "031")</f>
      </c>
      <c r="B41" s="4" t="s">
        <f>=HYPERLINK("https://leilaoonline.net/lote/detalhe/220781", " CRISTALIZADOR-SECADOR HORIZONTAL")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84.000,00</t>
        </is>
      </c>
      <c r="F41" s="4" t="inlineStr">
        <is>
          <t>2000.00</t>
        </is>
      </c>
    </row>
    <row collapsed="false" customFormat="false" customHeight="false" hidden="false" ht="12.1" outlineLevel="0" r="42">
      <c r="A42" s="5" t="s">
        <f>=HYPERLINK("https://leilaoonline.net/lote/detalhe/220790", "032")</f>
      </c>
      <c r="B42" s="4" t="s">
        <f>=HYPERLINK("https://leilaoonline.net/lote/detalhe/220790", " TANQUE EM AÇO INOX 20.000 LTS")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9.100,00</t>
        </is>
      </c>
      <c r="F42" s="4" t="inlineStr">
        <is>
          <t>450.00</t>
        </is>
      </c>
    </row>
    <row collapsed="false" customFormat="false" customHeight="false" hidden="false" ht="12.1" outlineLevel="0" r="43">
      <c r="A43" s="5" t="s">
        <f>=HYPERLINK("https://leilaoonline.net/lote/detalhe/220835", "033")</f>
      </c>
      <c r="B43" s="4" t="s">
        <f>=HYPERLINK("https://leilaoonline.net/lote/detalhe/220835", " TANQUE EM AÇO INOX CAPACIDADE 1500 LITROS")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2.800,00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=HYPERLINK("https://leilaoonline.net/lote/detalhe/220824", "034")</f>
      </c>
      <c r="B44" s="4" t="s">
        <f>=HYPERLINK("https://leilaoonline.net/lote/detalhe/220824", " CAIXA EM AÇO INOX CAPAC. 9.000 LITROS")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2.800,00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=HYPERLINK("https://leilaoonline.net/lote/detalhe/220843", "035")</f>
      </c>
      <c r="B45" s="4" t="s">
        <f>=HYPERLINK("https://leilaoonline.net/lote/detalhe/220843", " TORRE DE RESFRIAMENTO HYDRODATA")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560,00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=HYPERLINK("https://leilaoonline.net/lote/detalhe/220812", "036")</f>
      </c>
      <c r="B46" s="4" t="s">
        <f>=HYPERLINK("https://leilaoonline.net/lote/detalhe/220812", " TORRE DE RESFRIAMENTO HYDRODATA")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560,00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=HYPERLINK("https://leilaoonline.net/lote/detalhe/220820", "037")</f>
      </c>
      <c r="B47" s="4" t="s">
        <f>=HYPERLINK("https://leilaoonline.net/lote/detalhe/220820", " TORRE DE RESFRIAMENTO KORPER")</f>
      </c>
      <c r="C47" s="4" t="inlineStr">
        <is>
          <t>Vendido</t>
        </is>
      </c>
      <c r="D47" s="4" t="inlineStr">
        <is>
          <t>2</t>
        </is>
      </c>
      <c r="E47" s="5" t="inlineStr">
        <is>
          <t>600,00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=HYPERLINK("https://leilaoonline.net/lote/detalhe/220815", "038")</f>
      </c>
      <c r="B48" s="4" t="s">
        <f>=HYPERLINK("https://leilaoonline.net/lote/detalhe/220815", " TRANSFORMADOR 30 KVA")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1.750,00</t>
        </is>
      </c>
      <c r="F48" s="4" t="inlineStr">
        <is>
          <t>220.00</t>
        </is>
      </c>
    </row>
    <row collapsed="false" customFormat="false" customHeight="false" hidden="false" ht="12.1" outlineLevel="0" r="49">
      <c r="A49" s="5" t="s">
        <f>=HYPERLINK("https://leilaoonline.net/lote/detalhe/220813", "039")</f>
      </c>
      <c r="B49" s="4" t="s">
        <f>=HYPERLINK("https://leilaoonline.net/lote/detalhe/220813", " TROCADOR DE CALOR AREA DE TROCA 20m²")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9.100,00</t>
        </is>
      </c>
      <c r="F49" s="4" t="inlineStr">
        <is>
          <t>650.00</t>
        </is>
      </c>
    </row>
    <row collapsed="false" customFormat="false" customHeight="false" hidden="false" ht="12.1" outlineLevel="0" r="50">
      <c r="A50" s="5" t="s">
        <f>=HYPERLINK("https://leilaoonline.net/lote/detalhe/220846", "040")</f>
      </c>
      <c r="B50" s="4" t="s">
        <f>=HYPERLINK("https://leilaoonline.net/lote/detalhe/220846", " TROCADOR DE CALOR AREA DE TROCA 61,24m²")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21.000,00</t>
        </is>
      </c>
      <c r="F50" s="4" t="inlineStr">
        <is>
          <t>550.00</t>
        </is>
      </c>
    </row>
    <row collapsed="false" customFormat="false" customHeight="false" hidden="false" ht="12.1" outlineLevel="0" r="51">
      <c r="A51" s="5" t="s">
        <f>=HYPERLINK("https://leilaoonline.net/lote/detalhe/220832", "041")</f>
      </c>
      <c r="B51" s="4" t="s">
        <f>=HYPERLINK("https://leilaoonline.net/lote/detalhe/220832", " LOTE DE BARREIRAS DE CONTENÇÃO DE CONCRETO")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1.050,00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=HYPERLINK("https://leilaoonline.net/lote/detalhe/220776", "042")</f>
      </c>
      <c r="B52" s="4" t="s">
        <f>=HYPERLINK("https://leilaoonline.net/lote/detalhe/220776", " TANQUE EM AÇO CARBONO HORIZONTAL 15.000 LITROS")</f>
      </c>
      <c r="C52" s="4" t="inlineStr">
        <is>
          <t>Vendido</t>
        </is>
      </c>
      <c r="D52" s="4" t="inlineStr">
        <is>
          <t>2</t>
        </is>
      </c>
      <c r="E52" s="5" t="inlineStr">
        <is>
          <t>4.000,00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=HYPERLINK("https://leilaoonline.net/lote/detalhe/220848", "043")</f>
      </c>
      <c r="B53" s="4" t="s">
        <f>=HYPERLINK("https://leilaoonline.net/lote/detalhe/220848", " MISTURADOR RIBBON BLENDER CAPAC. APROX. 2.500 LITROS")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84.000,00</t>
        </is>
      </c>
      <c r="F53" s="4" t="inlineStr">
        <is>
          <t>1300.00</t>
        </is>
      </c>
    </row>
    <row collapsed="false" customFormat="false" customHeight="false" hidden="false" ht="12.1" outlineLevel="0" r="54">
      <c r="A54" s="5" t="s">
        <f>=HYPERLINK("https://leilaoonline.net/lote/detalhe/220844", "044")</f>
      </c>
      <c r="B54" s="4" t="s">
        <f>=HYPERLINK("https://leilaoonline.net/lote/detalhe/220844", " HOMOGENEIZADOR SHL 30 ALFA LAVAL")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66.500,00</t>
        </is>
      </c>
      <c r="F54" s="4" t="inlineStr">
        <is>
          <t>1500.00</t>
        </is>
      </c>
    </row>
    <row collapsed="false" customFormat="false" customHeight="false" hidden="false" ht="12.1" outlineLevel="0" r="55">
      <c r="A55" s="5" t="s">
        <f>=HYPERLINK("https://leilaoonline.net/lote/detalhe/220834", "045")</f>
      </c>
      <c r="B55" s="4" t="s">
        <f>=HYPERLINK("https://leilaoonline.net/lote/detalhe/220834", " TANQUE DE FIBRA 8.600 LITROS")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2.100,00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=HYPERLINK("https://leilaoonline.net/lote/detalhe/220830", "046")</f>
      </c>
      <c r="B56" s="4" t="s">
        <f>=HYPERLINK("https://leilaoonline.net/lote/detalhe/220830", " TANQUE DE FIBRA 20.000 LITROS")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2.800,00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=HYPERLINK("https://leilaoonline.net/lote/detalhe/220836", "047")</f>
      </c>
      <c r="B57" s="4" t="s">
        <f>=HYPERLINK("https://leilaoonline.net/lote/detalhe/220836", " TANQUE DE FIBRA COM MISTURADOR 20.000 LITROS")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10.500,00</t>
        </is>
      </c>
      <c r="F57" s="4" t="inlineStr">
        <is>
          <t>650.00</t>
        </is>
      </c>
    </row>
    <row collapsed="false" customFormat="false" customHeight="false" hidden="false" ht="12.1" outlineLevel="0" r="58">
      <c r="A58" s="5" t="s">
        <f>=HYPERLINK("https://leilaoonline.net/lote/detalhe/220826", "048")</f>
      </c>
      <c r="B58" s="4" t="s">
        <f>=HYPERLINK("https://leilaoonline.net/lote/detalhe/220826", "[ VÍDEO ] EMPILHADEIRA HYSTER 155 FORTIS")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63.000,00</t>
        </is>
      </c>
      <c r="F58" s="4" t="inlineStr">
        <is>
          <t>700.00</t>
        </is>
      </c>
    </row>
    <row collapsed="false" customFormat="false" customHeight="false" hidden="false" ht="12.1" outlineLevel="0" r="59">
      <c r="A59" s="5" t="s">
        <f>=HYPERLINK("https://leilaoonline.net/lote/detalhe/220839", "049")</f>
      </c>
      <c r="B59" s="4" t="s">
        <f>=HYPERLINK("https://leilaoonline.net/lote/detalhe/220839", " TANQUE DE FIBRA 20.000 LITROS")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5.600,00</t>
        </is>
      </c>
      <c r="F59" s="4" t="inlineStr">
        <is>
          <t>550.00</t>
        </is>
      </c>
    </row>
    <row collapsed="false" customFormat="false" customHeight="false" hidden="false" ht="12.1" outlineLevel="0" r="60">
      <c r="A60" s="5" t="s">
        <f>=HYPERLINK("https://leilaoonline.net/lote/detalhe/220816", "050")</f>
      </c>
      <c r="B60" s="4" t="s">
        <f>=HYPERLINK("https://leilaoonline.net/lote/detalhe/220816", " SILO EM AÇO INOX")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2.800,00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=HYPERLINK("https://leilaoonline.net/lote/detalhe/220853", "051")</f>
      </c>
      <c r="B61" s="4" t="s">
        <f>=HYPERLINK("https://leilaoonline.net/lote/detalhe/220853", " SILO EM AÇO INOX")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1.400,00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=HYPERLINK("https://leilaoonline.net/lote/detalhe/220829", "052")</f>
      </c>
      <c r="B62" s="4" t="s">
        <f>=HYPERLINK("https://leilaoonline.net/lote/detalhe/220829", " SILO EM AÇO INOX")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1.400,00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=HYPERLINK("https://leilaoonline.net/lote/detalhe/220833", "053")</f>
      </c>
      <c r="B63" s="4" t="s">
        <f>=HYPERLINK("https://leilaoonline.net/lote/detalhe/220833", " SILO EM AÇO INOX")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1.400,00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=HYPERLINK("https://leilaoonline.net/lote/detalhe/220847", "054")</f>
      </c>
      <c r="B64" s="4" t="s">
        <f>=HYPERLINK("https://leilaoonline.net/lote/detalhe/220847", " TANQUE VERTICAL EM AÇO INOX CAPAC. APROX. 200 LTS")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1.050,00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=HYPERLINK("https://leilaoonline.net/lote/detalhe/220852", "055")</f>
      </c>
      <c r="B65" s="4" t="s">
        <f>=HYPERLINK("https://leilaoonline.net/lote/detalhe/220852", " TANQUE VERTICAL EM AÇO INOX CAPAC. APROX. 310 LITROS")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1.400,00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=HYPERLINK("https://leilaoonline.net/lote/detalhe/220780", "056")</f>
      </c>
      <c r="B66" s="4" t="s">
        <f>=HYPERLINK("https://leilaoonline.net/lote/detalhe/220780", " TANQUE VERTICAL EM AÇO INOX CAPAC. APROX. 850 LITROS")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=HYPERLINK("https://leilaoonline.net/lote/detalhe/220794", "057")</f>
      </c>
      <c r="B67" s="4" t="s">
        <f>=HYPERLINK("https://leilaoonline.net/lote/detalhe/220794", " TANQUE VERTICAL EM AÇO INOX CAPAC. APROX. 1.800 LITROS")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4.200,00</t>
        </is>
      </c>
      <c r="F67" s="4" t="inlineStr">
        <is>
          <t>300.00</t>
        </is>
      </c>
    </row>
    <row collapsed="false" customFormat="false" customHeight="false" hidden="false" ht="12.1" outlineLevel="0" r="68">
      <c r="A68" s="5" t="s">
        <f>=HYPERLINK("https://leilaoonline.net/lote/detalhe/220849", "058")</f>
      </c>
      <c r="B68" s="4" t="s">
        <f>=HYPERLINK("https://leilaoonline.net/lote/detalhe/220849", " TANQUE VERTICAL EM AÇO INOX CAPAC. APROX. 1.200LTS")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2.240,00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=HYPERLINK("https://leilaoonline.net/lote/detalhe/220805", "059")</f>
      </c>
      <c r="B69" s="4" t="s">
        <f>=HYPERLINK("https://leilaoonline.net/lote/detalhe/220805", " TANQUE VERTICAL EM AÇO INOX CAPAC. APROX. 2.000 LITROS")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5.600,00</t>
        </is>
      </c>
      <c r="F69" s="4" t="inlineStr">
        <is>
          <t>350.00</t>
        </is>
      </c>
    </row>
    <row collapsed="false" customFormat="false" customHeight="false" hidden="false" ht="12.1" outlineLevel="0" r="70">
      <c r="A70" s="5" t="s">
        <f>=HYPERLINK("https://leilaoonline.net/lote/detalhe/220837", "060")</f>
      </c>
      <c r="B70" s="4" t="s">
        <f>=HYPERLINK("https://leilaoonline.net/lote/detalhe/220837", " TANQUE VERTICAL EM AÇO INOX CAPAC. APROX. 700 LITROS")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2.450,00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=HYPERLINK("https://leilaoonline.net/lote/detalhe/220827", "061")</f>
      </c>
      <c r="B71" s="4" t="s">
        <f>=HYPERLINK("https://leilaoonline.net/lote/detalhe/220827", " TANQUE VERTICAL EM AÇO INOX CAPAC. APROX. 3.900 LITROS")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5.600,00</t>
        </is>
      </c>
      <c r="F71" s="4" t="inlineStr">
        <is>
          <t>350.00</t>
        </is>
      </c>
    </row>
    <row collapsed="false" customFormat="false" customHeight="false" hidden="false" ht="12.1" outlineLevel="0" r="72">
      <c r="A72" s="5" t="s">
        <f>=HYPERLINK("https://leilaoonline.net/lote/detalhe/220796", "062")</f>
      </c>
      <c r="B72" s="4" t="s">
        <f>=HYPERLINK("https://leilaoonline.net/lote/detalhe/220796", " TANQUE VERTICAL EM AÇO INOX CAPAC. APROX. 800 LITROS")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3.150,00</t>
        </is>
      </c>
      <c r="F72" s="4" t="inlineStr">
        <is>
          <t>300.00</t>
        </is>
      </c>
    </row>
    <row collapsed="false" customFormat="false" customHeight="false" hidden="false" ht="12.1" outlineLevel="0" r="73">
      <c r="A73" s="5" t="s">
        <f>=HYPERLINK("https://leilaoonline.net/lote/detalhe/220841", "063")</f>
      </c>
      <c r="B73" s="4" t="s">
        <f>=HYPERLINK("https://leilaoonline.net/lote/detalhe/220841", " TANQUE VERTICAL EM AÇO INOX CAPAC. APROX. 1.200 LITROS")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4.200,00</t>
        </is>
      </c>
      <c r="F73" s="4" t="inlineStr">
        <is>
          <t>300.00</t>
        </is>
      </c>
    </row>
    <row collapsed="false" customFormat="false" customHeight="false" hidden="false" ht="12.1" outlineLevel="0" r="74">
      <c r="A74" s="5" t="s">
        <f>=HYPERLINK("https://leilaoonline.net/lote/detalhe/220851", "064")</f>
      </c>
      <c r="B74" s="4" t="s">
        <f>=HYPERLINK("https://leilaoonline.net/lote/detalhe/220851", " TANQUE HORIZONTAL EM AÇO INOX CAPAC. APROX. 2.000 LITROS")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2.800,00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=HYPERLINK("https://leilaoonline.net/lote/detalhe/220831", "065")</f>
      </c>
      <c r="B75" s="4" t="s">
        <f>=HYPERLINK("https://leilaoonline.net/lote/detalhe/220831", " TANQUE VERTICAL EM AÇO INOX CAPAC. APROX. 3.600 LITROS")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2.800,00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=HYPERLINK("https://leilaoonline.net/lote/detalhe/220838", "066")</f>
      </c>
      <c r="B76" s="4" t="s">
        <f>=HYPERLINK("https://leilaoonline.net/lote/detalhe/220838", " CAIXA EM AÇO INOX COM MOTOR E SOPRADOR")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2.100,00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=HYPERLINK("https://leilaoonline.net/lote/detalhe/220850", "067")</f>
      </c>
      <c r="B77" s="4" t="s">
        <f>=HYPERLINK("https://leilaoonline.net/lote/detalhe/220850", " TANQUE VERTICAL EM AÇO INOX CAPAC. APROX. 11.000 LITROS")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5.600,00</t>
        </is>
      </c>
      <c r="F77" s="4" t="inlineStr">
        <is>
          <t>350.00</t>
        </is>
      </c>
    </row>
    <row collapsed="false" customFormat="false" customHeight="false" hidden="false" ht="12.1" outlineLevel="0" r="78">
      <c r="A78" s="5" t="s">
        <f>=HYPERLINK("https://leilaoonline.net/lote/detalhe/220822", "068")</f>
      </c>
      <c r="B78" s="4" t="s">
        <f>=HYPERLINK("https://leilaoonline.net/lote/detalhe/220822", " TANQUE VERTICAL EM AÇO INOX CAPAC. APROX. 700 LITROS")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1.610,00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=HYPERLINK("https://leilaoonline.net/lote/detalhe/220811", "069")</f>
      </c>
      <c r="B79" s="4" t="s">
        <f>=HYPERLINK("https://leilaoonline.net/lote/detalhe/220811", " TANQUE VERTICAL EM AÇO INOX CAPAC. APROX. 1500 LITROS")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2.450,00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=HYPERLINK("https://leilaoonline.net/lote/detalhe/220828", "070")</f>
      </c>
      <c r="B80" s="4" t="s">
        <f>=HYPERLINK("https://leilaoonline.net/lote/detalhe/220828", " TANQUE VERTICAL EM AÇO INOX CAPAC. APROX. 1300 LITROS")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2.100,00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=HYPERLINK("https://leilaoonline.net/lote/detalhe/220842", "071")</f>
      </c>
      <c r="B81" s="4" t="s">
        <f>=HYPERLINK("https://leilaoonline.net/lote/detalhe/220842", " TANQUE VERTICAL EM AÇO INOX CAPAC. APROX. 330 LITROS")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1.400,00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=HYPERLINK("https://leilaoonline.net/lote/detalhe/220778", "072")</f>
      </c>
      <c r="B82" s="4" t="s">
        <f>=HYPERLINK("https://leilaoonline.net/lote/detalhe/220778", " TANQUE HORIZONTAL EM AÇO CARBONO CAPAC. APROX. 1.000 LITROS")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1.050,00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=HYPERLINK("https://leilaoonline.net/lote/detalhe/220809", "073")</f>
      </c>
      <c r="B83" s="4" t="s">
        <f>=HYPERLINK("https://leilaoonline.net/lote/detalhe/220809", " TANQUE HORIZONTAL EM AÇO CARBONO CAPAC. APROX. 4.000 LITROS")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2.450,00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=HYPERLINK("https://leilaoonline.net/lote/detalhe/220784", "074")</f>
      </c>
      <c r="B84" s="4" t="s">
        <f>=HYPERLINK("https://leilaoonline.net/lote/detalhe/220784", " TANQUE HORIZONTAL EM AÇO CARBONO CAPAC. APROX. 3.200 LITROS")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1.050,00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=HYPERLINK("https://leilaoonline.net/lote/detalhe/220777", "075")</f>
      </c>
      <c r="B85" s="4" t="s">
        <f>=HYPERLINK("https://leilaoonline.net/lote/detalhe/220777", " TANQUE HORIZONTAL EM ALUMINIO CAPAC. APROX. 10.000 LITROS")</f>
      </c>
      <c r="C85" s="4" t="inlineStr">
        <is>
          <t>Vendido</t>
        </is>
      </c>
      <c r="D85" s="4" t="inlineStr">
        <is>
          <t>3</t>
        </is>
      </c>
      <c r="E85" s="5" t="inlineStr">
        <is>
          <t>2.000,00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=HYPERLINK("https://leilaoonline.net/lote/detalhe/220808", "076")</f>
      </c>
      <c r="B86" s="4" t="s">
        <f>=HYPERLINK("https://leilaoonline.net/lote/detalhe/220808", " TANQUE MISTURADOR DE FIBRA CAPAC. APROX. 15.000 LITROS")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11.900,00</t>
        </is>
      </c>
      <c r="F86" s="4" t="inlineStr">
        <is>
          <t>450.00</t>
        </is>
      </c>
    </row>
    <row collapsed="false" customFormat="false" customHeight="false" hidden="false" ht="12.1" outlineLevel="0" r="87">
      <c r="A87" s="5" t="s">
        <f>=HYPERLINK("https://leilaoonline.net/lote/detalhe/220801", "077")</f>
      </c>
      <c r="B87" s="4" t="s">
        <f>=HYPERLINK("https://leilaoonline.net/lote/detalhe/220801", " TANQUE MISTURADOR DE FIBRA CAPAC. APROX. 15.000 LITROS")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11.900,00</t>
        </is>
      </c>
      <c r="F87" s="4" t="inlineStr">
        <is>
          <t>450.00</t>
        </is>
      </c>
    </row>
    <row collapsed="false" customFormat="false" customHeight="false" hidden="false" ht="12.1" outlineLevel="0" r="88">
      <c r="A88" s="5" t="s">
        <f>=HYPERLINK("https://leilaoonline.net/lote/detalhe/220786", "078")</f>
      </c>
      <c r="B88" s="4" t="s">
        <f>=HYPERLINK("https://leilaoonline.net/lote/detalhe/220786", " TANQUE MISTURADOR DE FIBRA CAPAC. APROX. 20.000 LITROS")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11.900,00</t>
        </is>
      </c>
      <c r="F88" s="4" t="inlineStr">
        <is>
          <t>450.00</t>
        </is>
      </c>
    </row>
    <row collapsed="false" customFormat="false" customHeight="false" hidden="false" ht="12.1" outlineLevel="0" r="89">
      <c r="A89" s="5" t="s">
        <f>=HYPERLINK("https://leilaoonline.net/lote/detalhe/220840", "079")</f>
      </c>
      <c r="B89" s="4" t="s">
        <f>=HYPERLINK("https://leilaoonline.net/lote/detalhe/220840", " TANQUE DE FIBRA CAPAC. APROX. 20.000 LITROS")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8.750,00</t>
        </is>
      </c>
      <c r="F89" s="4" t="inlineStr">
        <is>
          <t>450.00</t>
        </is>
      </c>
    </row>
    <row collapsed="false" customFormat="false" customHeight="false" hidden="false" ht="12.1" outlineLevel="0" r="90">
      <c r="A90" s="5" t="s">
        <f>=HYPERLINK("https://leilaoonline.net/lote/detalhe/220785", "080")</f>
      </c>
      <c r="B90" s="4" t="s">
        <f>=HYPERLINK("https://leilaoonline.net/lote/detalhe/220785", " TANQUE DE FIBRA CAPAC. APROX. 25.000 LITROS")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8.750,00</t>
        </is>
      </c>
      <c r="F90" s="4" t="inlineStr">
        <is>
          <t>450.00</t>
        </is>
      </c>
    </row>
    <row collapsed="false" customFormat="false" customHeight="false" hidden="false" ht="12.1" outlineLevel="0" r="91">
      <c r="A91" s="5" t="s">
        <f>=HYPERLINK("https://leilaoonline.net/lote/detalhe/220782", "081")</f>
      </c>
      <c r="B91" s="4" t="s">
        <f>=HYPERLINK("https://leilaoonline.net/lote/detalhe/220782", " TANQUE DE FIBRA CAPAC. APROX. 20.000 LITROS")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8.750,00</t>
        </is>
      </c>
      <c r="F91" s="4" t="inlineStr">
        <is>
          <t>450.00</t>
        </is>
      </c>
    </row>
    <row collapsed="false" customFormat="false" customHeight="false" hidden="false" ht="12.1" outlineLevel="0" r="92">
      <c r="A92" s="5" t="s">
        <f>=HYPERLINK("https://leilaoonline.net/lote/detalhe/220789", "082")</f>
      </c>
      <c r="B92" s="4" t="s">
        <f>=HYPERLINK("https://leilaoonline.net/lote/detalhe/220789", " TANQUE DE FIBRA CAPAC. APROX. 7.500 LITROS")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2.450,00</t>
        </is>
      </c>
      <c r="F92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2026-06-13T07:27:56.00Z</dcterms:created>
  <dc:creator>Tellks Tecnologia</dc:creator>
  <cp:revision>0</cp:revision>
</cp:coreProperties>
</file>